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46" i="2"/>
  <c r="K30"/>
  <c r="K27"/>
  <c r="K26"/>
  <c r="K31"/>
  <c r="K28"/>
  <c r="K34"/>
  <c r="K48"/>
  <c r="K41"/>
  <c r="K29"/>
  <c r="K33"/>
  <c r="K45"/>
  <c r="K32"/>
  <c r="K49"/>
  <c r="K47"/>
</calcChain>
</file>

<file path=xl/sharedStrings.xml><?xml version="1.0" encoding="utf-8"?>
<sst xmlns="http://schemas.openxmlformats.org/spreadsheetml/2006/main" count="96" uniqueCount="71">
  <si>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</si>
  <si>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</si>
  <si>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</si>
  <si>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</si>
  <si>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</si>
  <si>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</si>
  <si>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</si>
  <si>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</si>
  <si>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</si>
  <si>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</si>
  <si>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</si>
  <si>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</si>
  <si>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</si>
  <si>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</si>
  <si>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</si>
  <si>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</si>
  <si>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</si>
  <si>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</si>
  <si>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</si>
  <si>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</si>
  <si>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</si>
  <si>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</si>
  <si>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</si>
  <si>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</si>
  <si>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</si>
  <si>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</si>
  <si>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</si>
  <si>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</si>
  <si>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</si>
  <si>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</si>
  <si>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</si>
  <si>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</si>
  <si>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</si>
  <si>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</si>
  <si>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</si>
  <si>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</si>
  <si>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</si>
  <si>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</si>
  <si>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</si>
  <si>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</si>
  <si>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</si>
  <si>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</si>
  <si>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</si>
  <si>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</si>
  <si>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</si>
  <si>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</si>
  <si>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о предоставлении бюджетного кредита для частичного покрытия дефицита бюджета муниципального обраования город Юрьев-Польский от 29.04.2016 №05/16 </t>
  </si>
  <si>
    <t>0,1</t>
  </si>
  <si>
    <t xml:space="preserve">Средства бюджета муниципального образования </t>
  </si>
  <si>
    <t>21.01.2022</t>
  </si>
  <si>
    <t xml:space="preserve">Дополнительное соглашение №1 от 09.01.2017 </t>
  </si>
  <si>
    <t xml:space="preserve">Дополнительное соглашение № 2 от 21.04.2017 </t>
  </si>
  <si>
    <t xml:space="preserve">Дополнительное соглашение от 26.02.2018 №3 </t>
  </si>
  <si>
    <t xml:space="preserve">Допонительное соглашение от 19.03.2018г. № 4 </t>
  </si>
  <si>
    <t>28.11.2022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</si>
  <si>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</si>
  <si>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</si>
  <si>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Дополнительное соглашение № 1 от 11.12.2020г </t>
  </si>
  <si>
    <t>15.12.2022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</si>
  <si>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</si>
  <si>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</si>
  <si>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</si>
  <si>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</si>
  <si>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</si>
  <si>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</si>
  <si>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</si>
  <si>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</si>
  <si>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</si>
  <si>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</si>
  <si>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Н.Г.Морозова</t>
  </si>
  <si>
    <t>по состоянию на 1марта 2022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</si>
</sst>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tabSelected="1" zoomScale="85" zoomScaleNormal="85" zoomScaleSheetLayoutView="85" zoomScalePageLayoutView="85" workbookViewId="0">
      <selection activeCell="S42" sqref="S42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70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53">
        <v>1200000</v>
      </c>
      <c r="J9" s="54"/>
      <c r="K9" s="54"/>
      <c r="L9" s="54"/>
      <c r="M9" s="53"/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75" t="s">
        <v>13</v>
      </c>
      <c r="B15" s="76"/>
      <c r="C15" s="76"/>
      <c r="D15" s="76"/>
      <c r="E15" s="76"/>
      <c r="F15" s="76"/>
      <c r="G15" s="76"/>
      <c r="H15" s="76"/>
      <c r="I15" s="53">
        <v>4000</v>
      </c>
      <c r="J15" s="54"/>
      <c r="K15" s="54"/>
      <c r="L15" s="54"/>
      <c r="M15" s="53"/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75" t="s">
        <v>15</v>
      </c>
      <c r="B17" s="76"/>
      <c r="C17" s="76"/>
      <c r="D17" s="76"/>
      <c r="E17" s="76"/>
      <c r="F17" s="76"/>
      <c r="G17" s="76"/>
      <c r="H17" s="76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75" t="s">
        <v>16</v>
      </c>
      <c r="B18" s="76"/>
      <c r="C18" s="76"/>
      <c r="D18" s="76"/>
      <c r="E18" s="76"/>
      <c r="F18" s="76"/>
      <c r="G18" s="76"/>
      <c r="H18" s="76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75" t="s">
        <v>17</v>
      </c>
      <c r="B19" s="76"/>
      <c r="C19" s="76"/>
      <c r="D19" s="76"/>
      <c r="E19" s="76"/>
      <c r="F19" s="76"/>
      <c r="G19" s="76"/>
      <c r="H19" s="76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7" t="s">
        <v>19</v>
      </c>
      <c r="B22" s="84" t="s">
        <v>20</v>
      </c>
      <c r="C22" s="85"/>
      <c r="D22" s="85"/>
      <c r="E22" s="85"/>
      <c r="F22" s="77" t="s">
        <v>21</v>
      </c>
      <c r="G22" s="78"/>
      <c r="H22" s="77" t="s">
        <v>22</v>
      </c>
      <c r="I22" s="77" t="s">
        <v>23</v>
      </c>
      <c r="J22" s="77" t="s">
        <v>24</v>
      </c>
      <c r="K22" s="78"/>
      <c r="L22" s="86" t="s">
        <v>25</v>
      </c>
      <c r="M22" s="77" t="s">
        <v>26</v>
      </c>
      <c r="N22" s="78"/>
      <c r="O22" s="78"/>
      <c r="P22" s="78"/>
      <c r="Q22" s="78"/>
      <c r="R22" s="78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8"/>
      <c r="B23" s="77" t="s">
        <v>28</v>
      </c>
      <c r="C23" s="78"/>
      <c r="D23" s="77" t="s">
        <v>29</v>
      </c>
      <c r="E23" s="78"/>
      <c r="F23" s="78"/>
      <c r="G23" s="78"/>
      <c r="H23" s="78"/>
      <c r="I23" s="78"/>
      <c r="J23" s="78"/>
      <c r="K23" s="78"/>
      <c r="L23" s="87"/>
      <c r="M23" s="77" t="s">
        <v>30</v>
      </c>
      <c r="N23" s="77" t="s">
        <v>31</v>
      </c>
      <c r="O23" s="78"/>
      <c r="P23" s="78"/>
      <c r="Q23" s="78"/>
      <c r="R23" s="78"/>
      <c r="S23" s="77" t="s">
        <v>28</v>
      </c>
      <c r="T23" s="78"/>
      <c r="U23" s="77" t="s">
        <v>29</v>
      </c>
      <c r="V23" s="78"/>
      <c r="W23" s="2"/>
      <c r="X23" s="3"/>
      <c r="Y23" s="3"/>
      <c r="Z23" s="3"/>
    </row>
    <row r="24" spans="1:26" ht="51.75" customHeight="1">
      <c r="A24" s="7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8"/>
      <c r="I24" s="78"/>
      <c r="J24" s="11" t="s">
        <v>30</v>
      </c>
      <c r="K24" s="11" t="s">
        <v>36</v>
      </c>
      <c r="L24" s="87"/>
      <c r="M24" s="7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3050000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3050000</v>
      </c>
      <c r="L26" s="17">
        <v>955.07</v>
      </c>
      <c r="M26" s="17"/>
      <c r="N26" s="16">
        <v>1050000</v>
      </c>
      <c r="O26" s="16">
        <v>0</v>
      </c>
      <c r="P26" s="16">
        <v>955.07</v>
      </c>
      <c r="Q26" s="16">
        <v>0</v>
      </c>
      <c r="R26" s="16">
        <v>0</v>
      </c>
      <c r="S26" s="16">
        <v>2000000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21" t="s">
        <v>43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21" t="s">
        <v>43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SUMIF(INDIRECT("R[1]C24",FALSE):INDIRECT("R65000C24",FALSE),5,INDIRECT("R[1]C[0]",FALSE):INDIRECT("R65000C[0]",FALSE))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3"/>
      <c r="G31" s="22">
        <v>0</v>
      </c>
      <c r="H31" s="21"/>
      <c r="I31" s="21" t="s">
        <v>43</v>
      </c>
      <c r="J31" s="23"/>
      <c r="K31" s="22">
        <f ca="1">SUMIF(INDIRECT("R[1]C23",FALSE):INDIRECT("R65000C23",FALSE),,INDIRECT("R[1]C[0]",FALSE):INDIRECT("R65000C[0]",FALSE))</f>
        <v>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15" t="s">
        <v>45</v>
      </c>
      <c r="B32" s="16">
        <v>3050000</v>
      </c>
      <c r="C32" s="16">
        <v>0</v>
      </c>
      <c r="D32" s="16">
        <v>0</v>
      </c>
      <c r="E32" s="16">
        <v>0</v>
      </c>
      <c r="F32" s="17"/>
      <c r="G32" s="16">
        <v>0</v>
      </c>
      <c r="H32" s="17"/>
      <c r="I32" s="17"/>
      <c r="J32" s="18"/>
      <c r="K32" s="16">
        <f ca="1">SUMIF(INDIRECT("R[1]C24",FALSE):INDIRECT("R65000C24",FALSE),6,INDIRECT("R[1]C[0]",FALSE):INDIRECT("R65000C[0]",FALSE))</f>
        <v>3050000</v>
      </c>
      <c r="L32" s="17">
        <v>955.07</v>
      </c>
      <c r="M32" s="17"/>
      <c r="N32" s="16">
        <v>1050000</v>
      </c>
      <c r="O32" s="16">
        <v>0</v>
      </c>
      <c r="P32" s="16">
        <v>955.07</v>
      </c>
      <c r="Q32" s="16">
        <v>0</v>
      </c>
      <c r="R32" s="16">
        <v>0</v>
      </c>
      <c r="S32" s="16">
        <v>2000000</v>
      </c>
      <c r="T32" s="16">
        <v>0</v>
      </c>
      <c r="U32" s="16">
        <v>0</v>
      </c>
      <c r="V32" s="16">
        <v>0</v>
      </c>
      <c r="W32" s="19"/>
      <c r="X32" s="20"/>
      <c r="Y32" s="20"/>
      <c r="Z32" s="20"/>
    </row>
    <row r="33" spans="1:26">
      <c r="A33" s="21" t="s">
        <v>43</v>
      </c>
      <c r="B33" s="22">
        <v>0</v>
      </c>
      <c r="C33" s="22">
        <v>0</v>
      </c>
      <c r="D33" s="22">
        <v>0</v>
      </c>
      <c r="E33" s="22">
        <v>0</v>
      </c>
      <c r="F33" s="23"/>
      <c r="G33" s="22">
        <v>0</v>
      </c>
      <c r="H33" s="21"/>
      <c r="I33" s="21" t="s">
        <v>43</v>
      </c>
      <c r="J33" s="23"/>
      <c r="K33" s="22">
        <f ca="1">SUMIF(INDIRECT("R[1]C23",FALSE):INDIRECT("R65000C23",FALSE),,INDIRECT("R[1]C[0]",FALSE):INDIRECT("R65000C[0]",FALSE))</f>
        <v>0</v>
      </c>
      <c r="L33" s="22">
        <v>0</v>
      </c>
      <c r="M33" s="23"/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4"/>
      <c r="X33" s="3"/>
      <c r="Y33" s="3"/>
      <c r="Z33" s="3"/>
    </row>
    <row r="34" spans="1:26" ht="40.950000000000003" customHeight="1">
      <c r="A34" s="21" t="s">
        <v>46</v>
      </c>
      <c r="B34" s="22">
        <v>1050000</v>
      </c>
      <c r="C34" s="22">
        <v>0</v>
      </c>
      <c r="D34" s="22">
        <v>0</v>
      </c>
      <c r="E34" s="22">
        <v>0</v>
      </c>
      <c r="F34" s="23"/>
      <c r="G34" s="22">
        <v>0</v>
      </c>
      <c r="H34" s="21" t="s">
        <v>47</v>
      </c>
      <c r="I34" s="79" t="s">
        <v>48</v>
      </c>
      <c r="J34" s="23"/>
      <c r="K34" s="22">
        <f ca="1">SUMIF(INDIRECT("R[1]C23",FALSE):INDIRECT("R65000C23",FALSE),4574501,INDIRECT("R[1]C[0]",FALSE):INDIRECT("R65000C[0]",FALSE))</f>
        <v>1050000</v>
      </c>
      <c r="L34" s="22">
        <v>955.07</v>
      </c>
      <c r="M34" s="23"/>
      <c r="N34" s="22">
        <v>1050000</v>
      </c>
      <c r="O34" s="22">
        <v>0</v>
      </c>
      <c r="P34" s="22">
        <v>955.07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4"/>
      <c r="X34" s="3"/>
      <c r="Y34" s="3"/>
      <c r="Z34" s="3"/>
    </row>
    <row r="35" spans="1:26">
      <c r="A35" s="25"/>
      <c r="B35" s="26"/>
      <c r="C35" s="26"/>
      <c r="D35" s="26"/>
      <c r="E35" s="26"/>
      <c r="F35" s="27"/>
      <c r="G35" s="28">
        <v>0</v>
      </c>
      <c r="H35" s="27"/>
      <c r="I35" s="80"/>
      <c r="J35" s="27"/>
      <c r="K35" s="28">
        <v>0</v>
      </c>
      <c r="L35" s="28">
        <v>955.07</v>
      </c>
      <c r="M35" s="27" t="s">
        <v>49</v>
      </c>
      <c r="N35" s="28">
        <v>1050000</v>
      </c>
      <c r="O35" s="28">
        <v>0</v>
      </c>
      <c r="P35" s="28">
        <v>955.07</v>
      </c>
      <c r="Q35" s="28">
        <v>0</v>
      </c>
      <c r="R35" s="28">
        <v>0</v>
      </c>
      <c r="S35" s="26">
        <v>0</v>
      </c>
      <c r="T35" s="29">
        <v>0</v>
      </c>
      <c r="U35" s="29">
        <v>0</v>
      </c>
      <c r="V35" s="29">
        <v>0</v>
      </c>
      <c r="W35" s="30">
        <v>4574501</v>
      </c>
      <c r="X35" s="31">
        <v>6</v>
      </c>
      <c r="Y35" s="32">
        <v>1</v>
      </c>
      <c r="Z35" s="3"/>
    </row>
    <row r="36" spans="1:26">
      <c r="A36" s="25" t="s">
        <v>50</v>
      </c>
      <c r="B36" s="26"/>
      <c r="C36" s="26"/>
      <c r="D36" s="26"/>
      <c r="E36" s="26"/>
      <c r="F36" s="27"/>
      <c r="G36" s="28">
        <v>0</v>
      </c>
      <c r="H36" s="27"/>
      <c r="I36" s="80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4574501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80"/>
      <c r="J37" s="27"/>
      <c r="K37" s="28">
        <v>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4574501</v>
      </c>
      <c r="X37" s="31">
        <v>6</v>
      </c>
      <c r="Y37" s="32">
        <v>1</v>
      </c>
      <c r="Z37" s="3"/>
    </row>
    <row r="38" spans="1:26">
      <c r="A38" s="25" t="s">
        <v>52</v>
      </c>
      <c r="B38" s="26"/>
      <c r="C38" s="26"/>
      <c r="D38" s="26"/>
      <c r="E38" s="26"/>
      <c r="F38" s="27"/>
      <c r="G38" s="28">
        <v>0</v>
      </c>
      <c r="H38" s="27"/>
      <c r="I38" s="80"/>
      <c r="J38" s="27"/>
      <c r="K38" s="28">
        <v>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4574501</v>
      </c>
      <c r="X38" s="31">
        <v>6</v>
      </c>
      <c r="Y38" s="32">
        <v>1</v>
      </c>
      <c r="Z38" s="3"/>
    </row>
    <row r="39" spans="1:26">
      <c r="A39" s="25" t="s">
        <v>53</v>
      </c>
      <c r="B39" s="26"/>
      <c r="C39" s="26"/>
      <c r="D39" s="26"/>
      <c r="E39" s="26"/>
      <c r="F39" s="27"/>
      <c r="G39" s="28">
        <v>0</v>
      </c>
      <c r="H39" s="27"/>
      <c r="I39" s="80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4574501</v>
      </c>
      <c r="X39" s="31">
        <v>6</v>
      </c>
      <c r="Y39" s="32">
        <v>1</v>
      </c>
      <c r="Z39" s="3"/>
    </row>
    <row r="40" spans="1:26">
      <c r="A40" s="25" t="s">
        <v>43</v>
      </c>
      <c r="B40" s="26"/>
      <c r="C40" s="26"/>
      <c r="D40" s="26"/>
      <c r="E40" s="26"/>
      <c r="F40" s="27"/>
      <c r="G40" s="28">
        <v>0</v>
      </c>
      <c r="H40" s="27"/>
      <c r="I40" s="81"/>
      <c r="J40" s="27" t="s">
        <v>54</v>
      </c>
      <c r="K40" s="28">
        <v>1050000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4574501</v>
      </c>
      <c r="X40" s="31">
        <v>6</v>
      </c>
      <c r="Y40" s="32">
        <v>1</v>
      </c>
      <c r="Z40" s="3"/>
    </row>
    <row r="41" spans="1:26" ht="51.15" customHeight="1">
      <c r="A41" s="21" t="s">
        <v>55</v>
      </c>
      <c r="B41" s="22">
        <v>2000000</v>
      </c>
      <c r="C41" s="22">
        <v>0</v>
      </c>
      <c r="D41" s="22">
        <v>0</v>
      </c>
      <c r="E41" s="22">
        <v>0</v>
      </c>
      <c r="F41" s="23"/>
      <c r="G41" s="22">
        <v>0</v>
      </c>
      <c r="H41" s="21" t="s">
        <v>56</v>
      </c>
      <c r="I41" s="79" t="s">
        <v>48</v>
      </c>
      <c r="J41" s="23"/>
      <c r="K41" s="22">
        <f ca="1">SUMIF(INDIRECT("R[1]C23",FALSE):INDIRECT("R65000C23",FALSE),4574037,INDIRECT("R[1]C[0]",FALSE):INDIRECT("R65000C[0]",FALSE))</f>
        <v>2000000</v>
      </c>
      <c r="L41" s="22"/>
      <c r="M41" s="23"/>
      <c r="N41" s="22"/>
      <c r="O41" s="22">
        <v>0</v>
      </c>
      <c r="P41" s="22"/>
      <c r="Q41" s="22">
        <v>0</v>
      </c>
      <c r="R41" s="22">
        <v>0</v>
      </c>
      <c r="S41" s="22">
        <v>2000000</v>
      </c>
      <c r="T41" s="22">
        <v>0</v>
      </c>
      <c r="U41" s="22">
        <v>0</v>
      </c>
      <c r="V41" s="22">
        <v>0</v>
      </c>
      <c r="W41" s="24"/>
      <c r="X41" s="3"/>
      <c r="Y41" s="3"/>
      <c r="Z41" s="3"/>
    </row>
    <row r="42" spans="1:26">
      <c r="A42" s="25"/>
      <c r="B42" s="26"/>
      <c r="C42" s="26"/>
      <c r="D42" s="26"/>
      <c r="E42" s="26"/>
      <c r="F42" s="27"/>
      <c r="G42" s="28">
        <v>0</v>
      </c>
      <c r="H42" s="27"/>
      <c r="I42" s="80"/>
      <c r="J42" s="27"/>
      <c r="K42" s="28">
        <v>0</v>
      </c>
      <c r="L42" s="28"/>
      <c r="M42" s="27"/>
      <c r="N42" s="28"/>
      <c r="O42" s="28">
        <v>0</v>
      </c>
      <c r="P42" s="28">
        <v>1964.93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4574037</v>
      </c>
      <c r="X42" s="31">
        <v>6</v>
      </c>
      <c r="Y42" s="32">
        <v>1</v>
      </c>
      <c r="Z42" s="3"/>
    </row>
    <row r="43" spans="1:26">
      <c r="A43" s="25" t="s">
        <v>57</v>
      </c>
      <c r="B43" s="26"/>
      <c r="C43" s="26"/>
      <c r="D43" s="26"/>
      <c r="E43" s="26"/>
      <c r="F43" s="27"/>
      <c r="G43" s="28">
        <v>0</v>
      </c>
      <c r="H43" s="27"/>
      <c r="I43" s="80"/>
      <c r="J43" s="27" t="s">
        <v>58</v>
      </c>
      <c r="K43" s="28">
        <v>800000</v>
      </c>
      <c r="L43" s="28">
        <v>0</v>
      </c>
      <c r="M43" s="27"/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6">
        <v>0</v>
      </c>
      <c r="T43" s="29">
        <v>0</v>
      </c>
      <c r="U43" s="29">
        <v>0</v>
      </c>
      <c r="V43" s="29">
        <v>0</v>
      </c>
      <c r="W43" s="30">
        <v>4574037</v>
      </c>
      <c r="X43" s="31">
        <v>6</v>
      </c>
      <c r="Y43" s="32">
        <v>1</v>
      </c>
      <c r="Z43" s="3"/>
    </row>
    <row r="44" spans="1:26">
      <c r="A44" s="25" t="s">
        <v>43</v>
      </c>
      <c r="B44" s="26"/>
      <c r="C44" s="26"/>
      <c r="D44" s="26"/>
      <c r="E44" s="26"/>
      <c r="F44" s="27"/>
      <c r="G44" s="28">
        <v>0</v>
      </c>
      <c r="H44" s="27"/>
      <c r="I44" s="81"/>
      <c r="J44" s="27" t="s">
        <v>59</v>
      </c>
      <c r="K44" s="28">
        <v>1200000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4574037</v>
      </c>
      <c r="X44" s="31">
        <v>6</v>
      </c>
      <c r="Y44" s="32">
        <v>1</v>
      </c>
      <c r="Z44" s="3"/>
    </row>
    <row r="45" spans="1:26">
      <c r="A45" s="15" t="s">
        <v>60</v>
      </c>
      <c r="B45" s="16">
        <v>0</v>
      </c>
      <c r="C45" s="16">
        <v>0</v>
      </c>
      <c r="D45" s="16">
        <v>0</v>
      </c>
      <c r="E45" s="16">
        <v>0</v>
      </c>
      <c r="F45" s="17"/>
      <c r="G45" s="16">
        <v>0</v>
      </c>
      <c r="H45" s="17"/>
      <c r="I45" s="17"/>
      <c r="J45" s="18"/>
      <c r="K45" s="16">
        <f ca="1">SUMIF(INDIRECT("R[1]C24",FALSE):INDIRECT("R65000C24",FALSE),7,INDIRECT("R[1]C[0]",FALSE):INDIRECT("R65000C[0]",FALSE))</f>
        <v>0</v>
      </c>
      <c r="L45" s="17">
        <v>0</v>
      </c>
      <c r="M45" s="17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9"/>
      <c r="X45" s="20"/>
      <c r="Y45" s="20"/>
      <c r="Z45" s="20"/>
    </row>
    <row r="46" spans="1:26">
      <c r="A46" s="33" t="s">
        <v>61</v>
      </c>
      <c r="B46" s="16">
        <v>0</v>
      </c>
      <c r="C46" s="16">
        <v>0</v>
      </c>
      <c r="D46" s="16">
        <v>0</v>
      </c>
      <c r="E46" s="16">
        <v>0</v>
      </c>
      <c r="F46" s="34"/>
      <c r="G46" s="16">
        <v>0</v>
      </c>
      <c r="H46" s="34"/>
      <c r="I46" s="34"/>
      <c r="J46" s="35"/>
      <c r="K46" s="16">
        <f ca="1">SUMIF(INDIRECT("R[1]C24",FALSE):INDIRECT("R65000C24",FALSE),8,INDIRECT("R[1]C[0]",FALSE):INDIRECT("R65000C[0]",FALSE))</f>
        <v>0</v>
      </c>
      <c r="L46" s="17">
        <v>0</v>
      </c>
      <c r="M46" s="34"/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9"/>
      <c r="X46" s="3"/>
      <c r="Y46" s="3"/>
      <c r="Z46" s="3"/>
    </row>
    <row r="47" spans="1:26">
      <c r="A47" s="21" t="s">
        <v>43</v>
      </c>
      <c r="B47" s="22">
        <v>0</v>
      </c>
      <c r="C47" s="22">
        <v>0</v>
      </c>
      <c r="D47" s="22">
        <v>0</v>
      </c>
      <c r="E47" s="22">
        <v>0</v>
      </c>
      <c r="F47" s="23"/>
      <c r="G47" s="22">
        <v>0</v>
      </c>
      <c r="H47" s="21"/>
      <c r="I47" s="21" t="s">
        <v>43</v>
      </c>
      <c r="J47" s="23"/>
      <c r="K47" s="22">
        <f ca="1">SUMIF(INDIRECT("R[1]C23",FALSE):INDIRECT("R65000C23",FALSE),,INDIRECT("R[1]C[0]",FALSE):INDIRECT("R65000C[0]",FALSE))</f>
        <v>0</v>
      </c>
      <c r="L47" s="22">
        <v>0</v>
      </c>
      <c r="M47" s="23"/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4"/>
      <c r="X47" s="3"/>
      <c r="Y47" s="3"/>
      <c r="Z47" s="3"/>
    </row>
    <row r="48" spans="1:26">
      <c r="A48" s="33" t="s">
        <v>62</v>
      </c>
      <c r="B48" s="16">
        <v>0</v>
      </c>
      <c r="C48" s="16">
        <v>0</v>
      </c>
      <c r="D48" s="16">
        <v>0</v>
      </c>
      <c r="E48" s="16">
        <v>0</v>
      </c>
      <c r="F48" s="34"/>
      <c r="G48" s="16">
        <v>0</v>
      </c>
      <c r="H48" s="34"/>
      <c r="I48" s="34"/>
      <c r="J48" s="35"/>
      <c r="K48" s="16">
        <f ca="1">SUMIF(INDIRECT("R[1]C24",FALSE):INDIRECT("R65000C24",FALSE),9,INDIRECT("R[1]C[0]",FALSE):INDIRECT("R65000C[0]",FALSE))</f>
        <v>0</v>
      </c>
      <c r="L48" s="17">
        <v>0</v>
      </c>
      <c r="M48" s="34"/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9"/>
      <c r="X48" s="3"/>
      <c r="Y48" s="3"/>
      <c r="Z48" s="3"/>
    </row>
    <row r="49" spans="1:26">
      <c r="A49" s="21" t="s">
        <v>43</v>
      </c>
      <c r="B49" s="22">
        <v>0</v>
      </c>
      <c r="C49" s="22">
        <v>0</v>
      </c>
      <c r="D49" s="22">
        <v>0</v>
      </c>
      <c r="E49" s="22">
        <v>0</v>
      </c>
      <c r="F49" s="23"/>
      <c r="G49" s="22">
        <v>0</v>
      </c>
      <c r="H49" s="21"/>
      <c r="I49" s="21" t="s">
        <v>43</v>
      </c>
      <c r="J49" s="23"/>
      <c r="K49" s="22">
        <f ca="1">SUMIF(INDIRECT("R[1]C23",FALSE):INDIRECT("R65000C23",FALSE),,INDIRECT("R[1]C[0]",FALSE):INDIRECT("R65000C[0]",FALSE))</f>
        <v>0</v>
      </c>
      <c r="L49" s="22">
        <v>0</v>
      </c>
      <c r="M49" s="23"/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15.75" customHeight="1">
      <c r="A50" s="36"/>
      <c r="B50" s="37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2"/>
      <c r="X50" s="3"/>
      <c r="Y50" s="3"/>
      <c r="Z50" s="3"/>
    </row>
    <row r="51" spans="1:26" ht="15.75" customHeight="1">
      <c r="A51" s="4"/>
      <c r="B51" s="39"/>
      <c r="C51" s="39"/>
      <c r="D51" s="39"/>
      <c r="E51" s="39"/>
      <c r="F51" s="39"/>
      <c r="G51" s="39"/>
      <c r="H51" s="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"/>
      <c r="X51" s="3"/>
      <c r="Y51" s="3"/>
      <c r="Z51" s="3"/>
    </row>
    <row r="52" spans="1:26" ht="15.75" customHeight="1">
      <c r="A52" s="4"/>
      <c r="B52" s="39"/>
      <c r="C52" s="39"/>
      <c r="D52" s="39"/>
      <c r="E52" s="39"/>
      <c r="F52" s="39"/>
      <c r="G52" s="3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"/>
      <c r="X52" s="3"/>
      <c r="Y52" s="3"/>
      <c r="Z52" s="3"/>
    </row>
    <row r="53" spans="1:26" ht="13.2" customHeight="1">
      <c r="A53" s="40" t="s">
        <v>63</v>
      </c>
      <c r="B53" s="40"/>
      <c r="C53" s="41"/>
      <c r="D53" s="41"/>
      <c r="E53" s="41"/>
      <c r="F53" s="41"/>
      <c r="G53" s="42"/>
      <c r="H53" s="42"/>
      <c r="I53" s="43"/>
      <c r="J53" s="41" t="s">
        <v>68</v>
      </c>
      <c r="K53" s="41"/>
      <c r="L53" s="44"/>
      <c r="M53" s="45"/>
      <c r="N53" s="45"/>
      <c r="O53" s="7"/>
      <c r="P53" s="8"/>
      <c r="Q53" s="8"/>
      <c r="R53" s="8"/>
      <c r="S53" s="8"/>
      <c r="T53" s="8"/>
      <c r="U53" s="8"/>
      <c r="V53" s="8"/>
      <c r="W53" s="2"/>
      <c r="X53" s="3"/>
      <c r="Y53" s="3"/>
      <c r="Z53" s="3"/>
    </row>
    <row r="54" spans="1:26" ht="13.2" customHeight="1">
      <c r="A54" s="46"/>
      <c r="B54" s="40"/>
      <c r="C54" s="40"/>
      <c r="D54" s="40"/>
      <c r="E54" s="43" t="s">
        <v>64</v>
      </c>
      <c r="F54" s="40"/>
      <c r="G54" s="40"/>
      <c r="H54" s="40"/>
      <c r="I54" s="40"/>
      <c r="J54" s="40"/>
      <c r="K54" s="43" t="s">
        <v>65</v>
      </c>
      <c r="L54" s="7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3.2" customHeight="1">
      <c r="A55" s="40" t="s">
        <v>66</v>
      </c>
      <c r="B55" s="40"/>
      <c r="C55" s="41"/>
      <c r="D55" s="41"/>
      <c r="E55" s="41"/>
      <c r="F55" s="41"/>
      <c r="G55" s="41"/>
      <c r="H55" s="47"/>
      <c r="I55" s="48"/>
      <c r="J55" s="41" t="s">
        <v>69</v>
      </c>
      <c r="K55" s="49"/>
      <c r="L55" s="50"/>
      <c r="M55" s="55"/>
      <c r="N55" s="56"/>
      <c r="O55" s="4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3.2" customHeight="1">
      <c r="A56" s="2"/>
      <c r="B56" s="4"/>
      <c r="C56" s="4"/>
      <c r="D56" s="4"/>
      <c r="E56" s="7" t="s">
        <v>64</v>
      </c>
      <c r="F56" s="4"/>
      <c r="G56" s="4"/>
      <c r="H56" s="4"/>
      <c r="I56" s="4"/>
      <c r="J56" s="4"/>
      <c r="K56" s="7" t="s">
        <v>65</v>
      </c>
      <c r="L56" s="7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3.2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</row>
    <row r="58" spans="1:26" ht="13.2" customHeight="1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</sheetData>
  <mergeCells count="61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4:I40"/>
    <mergeCell ref="I41:I44"/>
    <mergeCell ref="M55:N55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A11:H11"/>
    <mergeCell ref="I11:L11"/>
    <mergeCell ref="M11:P11"/>
    <mergeCell ref="M12:P12"/>
    <mergeCell ref="A12:H12"/>
    <mergeCell ref="I12:L12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0.2022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B6C4889-B3E5-4E1B-96E7-0624192AB3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buh-04</cp:lastModifiedBy>
  <cp:lastPrinted>2022-11-01T11:45:58Z</cp:lastPrinted>
  <dcterms:created xsi:type="dcterms:W3CDTF">2022-11-01T11:43:42Z</dcterms:created>
  <dcterms:modified xsi:type="dcterms:W3CDTF">2022-12-14T07:32:48Z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уточенный(4).xlsx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22.1.1542.1497585611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