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60" windowWidth="20640" windowHeight="9525"/>
  </bookViews>
  <sheets>
    <sheet name="01.08.2020 конс." sheetId="6" r:id="rId1"/>
    <sheet name="консол." sheetId="5" r:id="rId2"/>
  </sheets>
  <calcPr calcId="124519"/>
</workbook>
</file>

<file path=xl/calcChain.xml><?xml version="1.0" encoding="utf-8"?>
<calcChain xmlns="http://schemas.openxmlformats.org/spreadsheetml/2006/main">
  <c r="D16" i="6"/>
  <c r="C16"/>
  <c r="E16" s="1"/>
  <c r="E26"/>
  <c r="D25"/>
  <c r="E25" s="1"/>
  <c r="C25"/>
  <c r="D19"/>
  <c r="C19"/>
  <c r="E17"/>
  <c r="E14"/>
  <c r="D13"/>
  <c r="E13" s="1"/>
  <c r="C13"/>
  <c r="E12"/>
  <c r="E10"/>
  <c r="D9"/>
  <c r="E9" s="1"/>
  <c r="C9"/>
  <c r="E8"/>
  <c r="D6"/>
  <c r="C6"/>
  <c r="C26" i="5"/>
  <c r="E16"/>
  <c r="E17"/>
  <c r="C13"/>
  <c r="D24"/>
  <c r="C24"/>
  <c r="E20"/>
  <c r="E18"/>
  <c r="D18"/>
  <c r="C18"/>
  <c r="E12"/>
  <c r="D6"/>
  <c r="C6"/>
  <c r="D9"/>
  <c r="C9"/>
  <c r="E6" i="6" l="1"/>
  <c r="D27"/>
  <c r="C27"/>
  <c r="D13" i="5"/>
  <c r="E10"/>
  <c r="E9"/>
  <c r="E24"/>
  <c r="E6"/>
  <c r="D26"/>
  <c r="E27" i="6" l="1"/>
  <c r="E14" i="5"/>
  <c r="E13"/>
  <c r="E25"/>
  <c r="E8"/>
  <c r="E26" l="1"/>
</calcChain>
</file>

<file path=xl/sharedStrings.xml><?xml version="1.0" encoding="utf-8"?>
<sst xmlns="http://schemas.openxmlformats.org/spreadsheetml/2006/main" count="71" uniqueCount="37">
  <si>
    <t>№ п/п</t>
  </si>
  <si>
    <t>1.</t>
  </si>
  <si>
    <t>2.</t>
  </si>
  <si>
    <t>3.</t>
  </si>
  <si>
    <t>4.</t>
  </si>
  <si>
    <t>5.</t>
  </si>
  <si>
    <t>6.</t>
  </si>
  <si>
    <t>7.</t>
  </si>
  <si>
    <t>Наименование национального проекта</t>
  </si>
  <si>
    <t>Демография</t>
  </si>
  <si>
    <t>Образование</t>
  </si>
  <si>
    <t>Жилье и городская среда</t>
  </si>
  <si>
    <t>Культура</t>
  </si>
  <si>
    <t>Экология</t>
  </si>
  <si>
    <t>Малое и среднее предпринимательство и поддержка индивидуальной предпринимательской инициативы</t>
  </si>
  <si>
    <t>Безопасные и качественные автомобильные дороги</t>
  </si>
  <si>
    <t>Федеральный проект "Содействие занятости женщин - создание условий дошкольного образования для детей в возрасте до трех лет" (P2)</t>
  </si>
  <si>
    <t>Федеральный проект "Спорт - норма жизни" (P5)</t>
  </si>
  <si>
    <t>Федеральный проект "Современная школа" (E1)</t>
  </si>
  <si>
    <t>Федеральный проект "Успех каждого ребенка" (E2)</t>
  </si>
  <si>
    <t>Федеральный проект "Формирование комфортной городской среды" (F2)</t>
  </si>
  <si>
    <t>Федеральный проект "Обеспечение устойчивого сокращения непригодного для проживания жилищного фонда" (F3)</t>
  </si>
  <si>
    <t>Федеральный проект "Культурная среда" (A1)</t>
  </si>
  <si>
    <t>Федеральный проект "Чистая страна" (G1)</t>
  </si>
  <si>
    <t>Федеральный проект "Сохранение уникальных водных объектов" (G8)</t>
  </si>
  <si>
    <t>Федеральный проект "Чистая вода" (G5)</t>
  </si>
  <si>
    <t>Федеральный проект "Акселерация субъектов малого и среднего предпринимательства" (I5)</t>
  </si>
  <si>
    <t>Федеральный проект "Дорожная сеть" (R1)</t>
  </si>
  <si>
    <t>Итого</t>
  </si>
  <si>
    <t>% исполнения</t>
  </si>
  <si>
    <t>Уточненный план</t>
  </si>
  <si>
    <t>Исполнено</t>
  </si>
  <si>
    <t xml:space="preserve"> (тыс. руб.)</t>
  </si>
  <si>
    <t>Федеральный проект "Цифровая образовательная среда" (E4)</t>
  </si>
  <si>
    <r>
      <t xml:space="preserve">Сведения о расходах консолидированного бюджета </t>
    </r>
    <r>
      <rPr>
        <b/>
        <sz val="11"/>
        <color theme="1"/>
        <rFont val="Calibri"/>
        <family val="2"/>
        <charset val="204"/>
        <scheme val="minor"/>
      </rPr>
      <t>Юрьев-Польского района</t>
    </r>
    <r>
      <rPr>
        <sz val="11"/>
        <color theme="1"/>
        <rFont val="Calibri"/>
        <family val="2"/>
        <charset val="204"/>
        <scheme val="minor"/>
      </rPr>
      <t xml:space="preserve">                                                                                                                                                                      на реализацию национальных проектов по состоянию на 01 июля 2020 года </t>
    </r>
  </si>
  <si>
    <t>Федеральный проект "Творческие люди" (A2)</t>
  </si>
  <si>
    <r>
      <t xml:space="preserve">Сведения о расходах консолидированного бюджета </t>
    </r>
    <r>
      <rPr>
        <b/>
        <sz val="11"/>
        <color theme="1"/>
        <rFont val="Calibri"/>
        <family val="2"/>
        <charset val="204"/>
        <scheme val="minor"/>
      </rPr>
      <t>Юрьев-Польского района</t>
    </r>
    <r>
      <rPr>
        <sz val="11"/>
        <color theme="1"/>
        <rFont val="Calibri"/>
        <family val="2"/>
        <charset val="204"/>
        <scheme val="minor"/>
      </rPr>
      <t xml:space="preserve">                                                                                                                                                                      на реализацию национальных проектов по состоянию на 01 февраля 2021 года </t>
    </r>
  </si>
</sst>
</file>

<file path=xl/styles.xml><?xml version="1.0" encoding="utf-8"?>
<styleSheet xmlns="http://schemas.openxmlformats.org/spreadsheetml/2006/main">
  <numFmts count="2">
    <numFmt numFmtId="164" formatCode="_-* #,##0.00_р_._-;\-* #,##0.00_р_._-;_-* &quot;-&quot;??_р_._-;_-@_-"/>
    <numFmt numFmtId="165" formatCode="0.0"/>
  </numFmts>
  <fonts count="26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color theme="1"/>
      <name val="Arial Cyr"/>
      <charset val="204"/>
    </font>
    <font>
      <b/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b/>
      <sz val="10"/>
      <name val="Arial Cyr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6" tint="0.79998168889431442"/>
        <bgColor rgb="FFE6FFE6"/>
      </patternFill>
    </fill>
    <fill>
      <patternFill patternType="solid">
        <fgColor theme="6" tint="0.79998168889431442"/>
        <bgColor rgb="FFFFFFFF"/>
      </patternFill>
    </fill>
    <fill>
      <patternFill patternType="solid">
        <fgColor theme="6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35">
    <xf numFmtId="0" fontId="0" fillId="0" borderId="0" xfId="0"/>
    <xf numFmtId="0" fontId="19" fillId="0" borderId="0" xfId="0" applyFont="1" applyAlignment="1">
      <alignment horizontal="left" vertical="center" wrapText="1"/>
    </xf>
    <xf numFmtId="0" fontId="0" fillId="0" borderId="10" xfId="0" applyBorder="1"/>
    <xf numFmtId="0" fontId="0" fillId="0" borderId="1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21" fillId="24" borderId="13" xfId="0" applyFont="1" applyFill="1" applyBorder="1" applyAlignment="1">
      <alignment horizontal="left" vertical="center" wrapText="1"/>
    </xf>
    <xf numFmtId="0" fontId="21" fillId="25" borderId="13" xfId="0" applyFont="1" applyFill="1" applyBorder="1" applyAlignment="1">
      <alignment vertical="top" wrapText="1"/>
    </xf>
    <xf numFmtId="0" fontId="21" fillId="26" borderId="10" xfId="0" applyFont="1" applyFill="1" applyBorder="1" applyAlignment="1">
      <alignment vertical="top" wrapText="1"/>
    </xf>
    <xf numFmtId="0" fontId="20" fillId="0" borderId="10" xfId="0" applyFont="1" applyBorder="1" applyAlignment="1">
      <alignment vertical="center"/>
    </xf>
    <xf numFmtId="0" fontId="22" fillId="0" borderId="10" xfId="1" applyFont="1" applyBorder="1" applyAlignment="1">
      <alignment horizontal="left" vertical="center" wrapText="1"/>
    </xf>
    <xf numFmtId="0" fontId="20" fillId="0" borderId="10" xfId="0" applyFont="1" applyBorder="1"/>
    <xf numFmtId="0" fontId="20" fillId="0" borderId="0" xfId="0" applyFont="1"/>
    <xf numFmtId="0" fontId="0" fillId="0" borderId="0" xfId="0" applyAlignment="1">
      <alignment horizontal="center" wrapText="1"/>
    </xf>
    <xf numFmtId="0" fontId="23" fillId="0" borderId="0" xfId="0" applyFont="1" applyAlignment="1">
      <alignment vertical="center"/>
    </xf>
    <xf numFmtId="0" fontId="23" fillId="0" borderId="0" xfId="0" applyFont="1" applyAlignment="1">
      <alignment horizontal="left" vertical="center" wrapText="1"/>
    </xf>
    <xf numFmtId="0" fontId="23" fillId="0" borderId="0" xfId="0" applyFont="1"/>
    <xf numFmtId="0" fontId="24" fillId="0" borderId="0" xfId="0" applyFont="1" applyAlignment="1">
      <alignment vertical="center"/>
    </xf>
    <xf numFmtId="0" fontId="25" fillId="0" borderId="0" xfId="0" applyFont="1" applyAlignment="1">
      <alignment horizontal="left" vertical="center" wrapText="1"/>
    </xf>
    <xf numFmtId="0" fontId="24" fillId="0" borderId="0" xfId="0" applyFont="1"/>
    <xf numFmtId="165" fontId="0" fillId="0" borderId="10" xfId="0" applyNumberFormat="1" applyBorder="1"/>
    <xf numFmtId="165" fontId="20" fillId="0" borderId="10" xfId="0" applyNumberFormat="1" applyFont="1" applyBorder="1"/>
    <xf numFmtId="0" fontId="0" fillId="0" borderId="0" xfId="0" applyAlignment="1"/>
    <xf numFmtId="0" fontId="0" fillId="0" borderId="0" xfId="0" applyAlignment="1">
      <alignment horizontal="right"/>
    </xf>
    <xf numFmtId="2" fontId="20" fillId="0" borderId="10" xfId="0" applyNumberFormat="1" applyFont="1" applyBorder="1"/>
    <xf numFmtId="0" fontId="0" fillId="0" borderId="0" xfId="0" applyAlignment="1">
      <alignment horizont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1" fillId="0" borderId="12" xfId="1" applyFont="1" applyFill="1" applyBorder="1" applyAlignment="1">
      <alignment horizontal="center" vertical="center" wrapText="1"/>
    </xf>
    <xf numFmtId="0" fontId="1" fillId="0" borderId="11" xfId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65" fontId="0" fillId="0" borderId="10" xfId="0" applyNumberFormat="1" applyFont="1" applyBorder="1"/>
  </cellXfs>
  <cellStyles count="44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60% - Акцент1 2" xfId="14"/>
    <cellStyle name="60% - Акцент2 2" xfId="15"/>
    <cellStyle name="60% - Акцент3 2" xfId="16"/>
    <cellStyle name="60% - Акцент4 2" xfId="17"/>
    <cellStyle name="60% - Акцент5 2" xfId="18"/>
    <cellStyle name="60% - Акцент6 2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Заголовок 1 2" xfId="29"/>
    <cellStyle name="Заголовок 2 2" xfId="30"/>
    <cellStyle name="Заголовок 3 2" xfId="31"/>
    <cellStyle name="Заголовок 4 2" xfId="32"/>
    <cellStyle name="Итог 2" xfId="33"/>
    <cellStyle name="Контрольная ячейка 2" xfId="34"/>
    <cellStyle name="Название 2" xfId="35"/>
    <cellStyle name="Нейтральный 2" xfId="36"/>
    <cellStyle name="Обычный" xfId="0" builtinId="0"/>
    <cellStyle name="Обычный 2" xfId="1"/>
    <cellStyle name="Плохой 2" xfId="37"/>
    <cellStyle name="Пояснение 2" xfId="38"/>
    <cellStyle name="Примечание 2" xfId="39"/>
    <cellStyle name="Связанная ячейка 2" xfId="40"/>
    <cellStyle name="Текст предупреждения 2" xfId="41"/>
    <cellStyle name="Финансовый 2" xfId="42"/>
    <cellStyle name="Хороший 2" xfId="4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tabSelected="1" workbookViewId="0">
      <selection activeCell="D27" sqref="D27"/>
    </sheetView>
  </sheetViews>
  <sheetFormatPr defaultRowHeight="15"/>
  <cols>
    <col min="1" max="1" width="2.85546875" style="4" customWidth="1"/>
    <col min="2" max="2" width="45" style="1" customWidth="1"/>
    <col min="3" max="3" width="12.85546875" customWidth="1"/>
    <col min="4" max="4" width="14.140625" customWidth="1"/>
  </cols>
  <sheetData>
    <row r="1" spans="1:5" ht="10.5" customHeight="1">
      <c r="B1" s="5"/>
      <c r="C1" s="5"/>
      <c r="D1" s="5"/>
    </row>
    <row r="2" spans="1:5" ht="32.25" customHeight="1">
      <c r="A2" s="30" t="s">
        <v>36</v>
      </c>
      <c r="B2" s="30"/>
      <c r="C2" s="30"/>
      <c r="D2" s="30"/>
    </row>
    <row r="3" spans="1:5" ht="13.5" customHeight="1">
      <c r="A3" s="25"/>
      <c r="B3" s="25"/>
      <c r="C3" s="25"/>
      <c r="D3" s="23" t="s">
        <v>32</v>
      </c>
      <c r="E3" s="22"/>
    </row>
    <row r="4" spans="1:5" ht="78" customHeight="1">
      <c r="A4" s="26" t="s">
        <v>0</v>
      </c>
      <c r="B4" s="31" t="s">
        <v>8</v>
      </c>
      <c r="C4" s="26" t="s">
        <v>30</v>
      </c>
      <c r="D4" s="33" t="s">
        <v>31</v>
      </c>
      <c r="E4" s="26" t="s">
        <v>29</v>
      </c>
    </row>
    <row r="5" spans="1:5" ht="43.9" customHeight="1">
      <c r="A5" s="27"/>
      <c r="B5" s="32"/>
      <c r="C5" s="27"/>
      <c r="D5" s="33"/>
      <c r="E5" s="27"/>
    </row>
    <row r="6" spans="1:5" s="12" customFormat="1">
      <c r="A6" s="9" t="s">
        <v>1</v>
      </c>
      <c r="B6" s="10" t="s">
        <v>9</v>
      </c>
      <c r="C6" s="11">
        <f>C8</f>
        <v>5803.7</v>
      </c>
      <c r="D6" s="11">
        <f>D8</f>
        <v>0</v>
      </c>
      <c r="E6" s="21">
        <f>D6/C6*100</f>
        <v>0</v>
      </c>
    </row>
    <row r="7" spans="1:5" ht="63">
      <c r="A7" s="3"/>
      <c r="B7" s="6" t="s">
        <v>16</v>
      </c>
      <c r="C7" s="2"/>
      <c r="D7" s="2"/>
      <c r="E7" s="21"/>
    </row>
    <row r="8" spans="1:5" ht="31.5">
      <c r="A8" s="3"/>
      <c r="B8" s="6" t="s">
        <v>17</v>
      </c>
      <c r="C8" s="2">
        <v>5803.7</v>
      </c>
      <c r="D8" s="2">
        <v>0</v>
      </c>
      <c r="E8" s="21">
        <f t="shared" ref="E8:E27" si="0">D8/C8*100</f>
        <v>0</v>
      </c>
    </row>
    <row r="9" spans="1:5" s="12" customFormat="1">
      <c r="A9" s="9" t="s">
        <v>2</v>
      </c>
      <c r="B9" s="10" t="s">
        <v>10</v>
      </c>
      <c r="C9" s="24">
        <f>C10+C11+C12</f>
        <v>6341.7000000000007</v>
      </c>
      <c r="D9" s="11">
        <f>D10+D11+D12</f>
        <v>0</v>
      </c>
      <c r="E9" s="21">
        <f t="shared" si="0"/>
        <v>0</v>
      </c>
    </row>
    <row r="10" spans="1:5" ht="31.5">
      <c r="A10" s="3"/>
      <c r="B10" s="7" t="s">
        <v>18</v>
      </c>
      <c r="C10" s="2">
        <v>1584.7</v>
      </c>
      <c r="D10" s="2">
        <v>0</v>
      </c>
      <c r="E10" s="21">
        <f t="shared" si="0"/>
        <v>0</v>
      </c>
    </row>
    <row r="11" spans="1:5" ht="31.5">
      <c r="A11" s="3"/>
      <c r="B11" s="8" t="s">
        <v>19</v>
      </c>
      <c r="C11" s="2">
        <v>919.6</v>
      </c>
      <c r="D11" s="2">
        <v>0</v>
      </c>
      <c r="E11" s="21"/>
    </row>
    <row r="12" spans="1:5" ht="31.5">
      <c r="A12" s="3"/>
      <c r="B12" s="8" t="s">
        <v>33</v>
      </c>
      <c r="C12" s="2">
        <v>3837.4</v>
      </c>
      <c r="D12" s="2">
        <v>0</v>
      </c>
      <c r="E12" s="21">
        <f t="shared" si="0"/>
        <v>0</v>
      </c>
    </row>
    <row r="13" spans="1:5" s="12" customFormat="1" ht="15" customHeight="1">
      <c r="A13" s="9" t="s">
        <v>3</v>
      </c>
      <c r="B13" s="10" t="s">
        <v>11</v>
      </c>
      <c r="C13" s="11">
        <f>C14</f>
        <v>17221.7</v>
      </c>
      <c r="D13" s="21">
        <f>D14</f>
        <v>0</v>
      </c>
      <c r="E13" s="21">
        <f t="shared" si="0"/>
        <v>0</v>
      </c>
    </row>
    <row r="14" spans="1:5" ht="33.6" customHeight="1">
      <c r="A14" s="3"/>
      <c r="B14" s="8" t="s">
        <v>20</v>
      </c>
      <c r="C14" s="2">
        <v>17221.7</v>
      </c>
      <c r="D14" s="20">
        <v>0</v>
      </c>
      <c r="E14" s="21">
        <f t="shared" si="0"/>
        <v>0</v>
      </c>
    </row>
    <row r="15" spans="1:5" ht="52.15" customHeight="1">
      <c r="A15" s="3"/>
      <c r="B15" s="8" t="s">
        <v>21</v>
      </c>
      <c r="C15" s="2"/>
      <c r="D15" s="2"/>
      <c r="E15" s="21"/>
    </row>
    <row r="16" spans="1:5" s="12" customFormat="1">
      <c r="A16" s="9" t="s">
        <v>4</v>
      </c>
      <c r="B16" s="10" t="s">
        <v>12</v>
      </c>
      <c r="C16" s="21">
        <f>C17+C18</f>
        <v>7056.8</v>
      </c>
      <c r="D16" s="21">
        <f>D17+D18</f>
        <v>0</v>
      </c>
      <c r="E16" s="21">
        <f t="shared" si="0"/>
        <v>0</v>
      </c>
    </row>
    <row r="17" spans="1:5" s="12" customFormat="1" ht="21.75" customHeight="1">
      <c r="A17" s="9"/>
      <c r="B17" s="8" t="s">
        <v>22</v>
      </c>
      <c r="C17" s="34">
        <v>7056.8</v>
      </c>
      <c r="D17" s="34">
        <v>0</v>
      </c>
      <c r="E17" s="34">
        <f t="shared" si="0"/>
        <v>0</v>
      </c>
    </row>
    <row r="18" spans="1:5" s="12" customFormat="1" ht="21.75" customHeight="1">
      <c r="A18" s="9"/>
      <c r="B18" s="8" t="s">
        <v>35</v>
      </c>
      <c r="C18" s="21"/>
      <c r="D18" s="21"/>
      <c r="E18" s="21"/>
    </row>
    <row r="19" spans="1:5" s="12" customFormat="1">
      <c r="A19" s="9" t="s">
        <v>5</v>
      </c>
      <c r="B19" s="10" t="s">
        <v>13</v>
      </c>
      <c r="C19" s="11">
        <f>C21</f>
        <v>0</v>
      </c>
      <c r="D19" s="11">
        <f>D21</f>
        <v>0</v>
      </c>
      <c r="E19" s="21"/>
    </row>
    <row r="20" spans="1:5" s="12" customFormat="1" ht="15" customHeight="1">
      <c r="A20" s="9"/>
      <c r="B20" s="8" t="s">
        <v>23</v>
      </c>
      <c r="C20" s="11"/>
      <c r="D20" s="11"/>
      <c r="E20" s="21"/>
    </row>
    <row r="21" spans="1:5" s="12" customFormat="1" ht="15" customHeight="1">
      <c r="A21" s="9"/>
      <c r="B21" s="8" t="s">
        <v>25</v>
      </c>
      <c r="C21" s="11"/>
      <c r="D21" s="11"/>
      <c r="E21" s="21"/>
    </row>
    <row r="22" spans="1:5" s="12" customFormat="1" ht="15" customHeight="1">
      <c r="A22" s="9"/>
      <c r="B22" s="8" t="s">
        <v>24</v>
      </c>
      <c r="C22" s="11"/>
      <c r="D22" s="11"/>
      <c r="E22" s="21"/>
    </row>
    <row r="23" spans="1:5" s="12" customFormat="1" ht="38.25">
      <c r="A23" s="9" t="s">
        <v>6</v>
      </c>
      <c r="B23" s="10" t="s">
        <v>14</v>
      </c>
      <c r="C23" s="11"/>
      <c r="D23" s="11"/>
      <c r="E23" s="21"/>
    </row>
    <row r="24" spans="1:5" s="12" customFormat="1" ht="33.6" customHeight="1">
      <c r="A24" s="9"/>
      <c r="B24" s="8" t="s">
        <v>26</v>
      </c>
      <c r="C24" s="11"/>
      <c r="D24" s="11"/>
      <c r="E24" s="21"/>
    </row>
    <row r="25" spans="1:5" s="12" customFormat="1" ht="25.5">
      <c r="A25" s="9" t="s">
        <v>7</v>
      </c>
      <c r="B25" s="10" t="s">
        <v>15</v>
      </c>
      <c r="C25" s="21">
        <f>C26</f>
        <v>26600</v>
      </c>
      <c r="D25" s="21">
        <f>D26</f>
        <v>0</v>
      </c>
      <c r="E25" s="21">
        <f t="shared" si="0"/>
        <v>0</v>
      </c>
    </row>
    <row r="26" spans="1:5" ht="15.75">
      <c r="A26" s="3"/>
      <c r="B26" s="8" t="s">
        <v>27</v>
      </c>
      <c r="C26" s="20">
        <v>26600</v>
      </c>
      <c r="D26" s="20">
        <v>0</v>
      </c>
      <c r="E26" s="21">
        <f t="shared" si="0"/>
        <v>0</v>
      </c>
    </row>
    <row r="27" spans="1:5" s="12" customFormat="1" ht="30" customHeight="1">
      <c r="A27" s="28" t="s">
        <v>28</v>
      </c>
      <c r="B27" s="29"/>
      <c r="C27" s="24">
        <f>C6+C9+C13+C19+C25+C16</f>
        <v>63023.900000000009</v>
      </c>
      <c r="D27" s="24">
        <f>D6+D9+D13+D19+D25+D16</f>
        <v>0</v>
      </c>
      <c r="E27" s="21">
        <f t="shared" si="0"/>
        <v>0</v>
      </c>
    </row>
    <row r="28" spans="1:5" s="16" customFormat="1" ht="15.75">
      <c r="A28" s="14"/>
      <c r="B28" s="15"/>
    </row>
    <row r="30" spans="1:5" ht="21.75" customHeight="1"/>
    <row r="31" spans="1:5" s="19" customFormat="1">
      <c r="A31" s="17"/>
      <c r="B31" s="18"/>
    </row>
    <row r="32" spans="1:5" s="19" customFormat="1">
      <c r="A32" s="17"/>
      <c r="B32" s="18"/>
    </row>
  </sheetData>
  <mergeCells count="7">
    <mergeCell ref="E4:E5"/>
    <mergeCell ref="A27:B27"/>
    <mergeCell ref="A2:D2"/>
    <mergeCell ref="A4:A5"/>
    <mergeCell ref="B4:B5"/>
    <mergeCell ref="C4:C5"/>
    <mergeCell ref="D4:D5"/>
  </mergeCells>
  <pageMargins left="0.70866141732283472" right="0.70866141732283472" top="0.74803149606299213" bottom="0.74803149606299213" header="0.31496062992125984" footer="0.31496062992125984"/>
  <pageSetup paperSize="9" scale="9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1"/>
  <sheetViews>
    <sheetView topLeftCell="A10" workbookViewId="0">
      <selection activeCell="A10" sqref="A1:XFD1048576"/>
    </sheetView>
  </sheetViews>
  <sheetFormatPr defaultRowHeight="15"/>
  <cols>
    <col min="1" max="1" width="2.85546875" style="4" customWidth="1"/>
    <col min="2" max="2" width="45" style="1" customWidth="1"/>
    <col min="3" max="3" width="12.85546875" customWidth="1"/>
    <col min="4" max="4" width="14.140625" customWidth="1"/>
  </cols>
  <sheetData>
    <row r="1" spans="1:5" ht="10.5" customHeight="1">
      <c r="B1" s="5"/>
      <c r="C1" s="5"/>
      <c r="D1" s="5"/>
    </row>
    <row r="2" spans="1:5" ht="50.25" customHeight="1">
      <c r="A2" s="30" t="s">
        <v>34</v>
      </c>
      <c r="B2" s="30"/>
      <c r="C2" s="30"/>
      <c r="D2" s="30"/>
    </row>
    <row r="3" spans="1:5" ht="27.75" customHeight="1">
      <c r="A3" s="13"/>
      <c r="B3" s="13"/>
      <c r="C3" s="13"/>
      <c r="D3" s="23" t="s">
        <v>32</v>
      </c>
      <c r="E3" s="22"/>
    </row>
    <row r="4" spans="1:5" ht="78" customHeight="1">
      <c r="A4" s="26" t="s">
        <v>0</v>
      </c>
      <c r="B4" s="31" t="s">
        <v>8</v>
      </c>
      <c r="C4" s="26" t="s">
        <v>30</v>
      </c>
      <c r="D4" s="33" t="s">
        <v>31</v>
      </c>
      <c r="E4" s="26" t="s">
        <v>29</v>
      </c>
    </row>
    <row r="5" spans="1:5" ht="43.9" customHeight="1">
      <c r="A5" s="27"/>
      <c r="B5" s="32"/>
      <c r="C5" s="27"/>
      <c r="D5" s="33"/>
      <c r="E5" s="27"/>
    </row>
    <row r="6" spans="1:5" s="12" customFormat="1">
      <c r="A6" s="9" t="s">
        <v>1</v>
      </c>
      <c r="B6" s="10" t="s">
        <v>9</v>
      </c>
      <c r="C6" s="11">
        <f>C8</f>
        <v>2730.4</v>
      </c>
      <c r="D6" s="11">
        <f>D8</f>
        <v>0</v>
      </c>
      <c r="E6" s="21">
        <f>D6/C6*100</f>
        <v>0</v>
      </c>
    </row>
    <row r="7" spans="1:5" ht="63">
      <c r="A7" s="3"/>
      <c r="B7" s="6" t="s">
        <v>16</v>
      </c>
      <c r="C7" s="2"/>
      <c r="D7" s="2"/>
      <c r="E7" s="21"/>
    </row>
    <row r="8" spans="1:5" ht="31.5">
      <c r="A8" s="3"/>
      <c r="B8" s="6" t="s">
        <v>17</v>
      </c>
      <c r="C8" s="2">
        <v>2730.4</v>
      </c>
      <c r="D8" s="2">
        <v>0</v>
      </c>
      <c r="E8" s="21">
        <f t="shared" ref="E8:E26" si="0">D8/C8*100</f>
        <v>0</v>
      </c>
    </row>
    <row r="9" spans="1:5" s="12" customFormat="1">
      <c r="A9" s="9" t="s">
        <v>2</v>
      </c>
      <c r="B9" s="10" t="s">
        <v>10</v>
      </c>
      <c r="C9" s="24">
        <f>C10+C11+C12</f>
        <v>4538.63</v>
      </c>
      <c r="D9" s="11">
        <f>D10+D11+D12</f>
        <v>4538.63</v>
      </c>
      <c r="E9" s="21">
        <f t="shared" si="0"/>
        <v>100</v>
      </c>
    </row>
    <row r="10" spans="1:5" ht="31.5">
      <c r="A10" s="3"/>
      <c r="B10" s="7" t="s">
        <v>18</v>
      </c>
      <c r="C10" s="2">
        <v>2256.63</v>
      </c>
      <c r="D10" s="2">
        <v>2256.63</v>
      </c>
      <c r="E10" s="21">
        <f t="shared" si="0"/>
        <v>100</v>
      </c>
    </row>
    <row r="11" spans="1:5" ht="31.5">
      <c r="A11" s="3"/>
      <c r="B11" s="8" t="s">
        <v>19</v>
      </c>
      <c r="C11" s="2"/>
      <c r="D11" s="2"/>
      <c r="E11" s="21"/>
    </row>
    <row r="12" spans="1:5" ht="31.5">
      <c r="A12" s="3"/>
      <c r="B12" s="8" t="s">
        <v>33</v>
      </c>
      <c r="C12" s="2">
        <v>2282</v>
      </c>
      <c r="D12" s="2">
        <v>2282</v>
      </c>
      <c r="E12" s="21">
        <f t="shared" si="0"/>
        <v>100</v>
      </c>
    </row>
    <row r="13" spans="1:5" s="12" customFormat="1" ht="15" customHeight="1">
      <c r="A13" s="9" t="s">
        <v>3</v>
      </c>
      <c r="B13" s="10" t="s">
        <v>11</v>
      </c>
      <c r="C13" s="11">
        <f>C14</f>
        <v>19499.900000000001</v>
      </c>
      <c r="D13" s="21">
        <f>D14</f>
        <v>0</v>
      </c>
      <c r="E13" s="21">
        <f t="shared" si="0"/>
        <v>0</v>
      </c>
    </row>
    <row r="14" spans="1:5" ht="33.6" customHeight="1">
      <c r="A14" s="3"/>
      <c r="B14" s="8" t="s">
        <v>20</v>
      </c>
      <c r="C14" s="2">
        <v>19499.900000000001</v>
      </c>
      <c r="D14" s="20">
        <v>0</v>
      </c>
      <c r="E14" s="21">
        <f t="shared" si="0"/>
        <v>0</v>
      </c>
    </row>
    <row r="15" spans="1:5" ht="52.15" customHeight="1">
      <c r="A15" s="3"/>
      <c r="B15" s="8" t="s">
        <v>21</v>
      </c>
      <c r="C15" s="2"/>
      <c r="D15" s="2"/>
      <c r="E15" s="21"/>
    </row>
    <row r="16" spans="1:5" s="12" customFormat="1">
      <c r="A16" s="9" t="s">
        <v>4</v>
      </c>
      <c r="B16" s="10" t="s">
        <v>12</v>
      </c>
      <c r="C16" s="21">
        <v>500</v>
      </c>
      <c r="D16" s="21">
        <v>500</v>
      </c>
      <c r="E16" s="21">
        <f t="shared" si="0"/>
        <v>100</v>
      </c>
    </row>
    <row r="17" spans="1:5" s="12" customFormat="1" ht="22.9" customHeight="1">
      <c r="A17" s="9"/>
      <c r="B17" s="8" t="s">
        <v>22</v>
      </c>
      <c r="C17" s="21">
        <v>500</v>
      </c>
      <c r="D17" s="21">
        <v>500</v>
      </c>
      <c r="E17" s="21">
        <f t="shared" si="0"/>
        <v>100</v>
      </c>
    </row>
    <row r="18" spans="1:5" s="12" customFormat="1">
      <c r="A18" s="9" t="s">
        <v>5</v>
      </c>
      <c r="B18" s="10" t="s">
        <v>13</v>
      </c>
      <c r="C18" s="11">
        <f>C20</f>
        <v>80713</v>
      </c>
      <c r="D18" s="11">
        <f>D20</f>
        <v>0</v>
      </c>
      <c r="E18" s="21">
        <f>D18/C18*100</f>
        <v>0</v>
      </c>
    </row>
    <row r="19" spans="1:5" s="12" customFormat="1" ht="15" customHeight="1">
      <c r="A19" s="9"/>
      <c r="B19" s="8" t="s">
        <v>23</v>
      </c>
      <c r="C19" s="11"/>
      <c r="D19" s="11"/>
      <c r="E19" s="21"/>
    </row>
    <row r="20" spans="1:5" s="12" customFormat="1" ht="15" customHeight="1">
      <c r="A20" s="9"/>
      <c r="B20" s="8" t="s">
        <v>25</v>
      </c>
      <c r="C20" s="11">
        <v>80713</v>
      </c>
      <c r="D20" s="11"/>
      <c r="E20" s="21">
        <f t="shared" ref="E20" si="1">D20/C20*100</f>
        <v>0</v>
      </c>
    </row>
    <row r="21" spans="1:5" s="12" customFormat="1" ht="15" customHeight="1">
      <c r="A21" s="9"/>
      <c r="B21" s="8" t="s">
        <v>24</v>
      </c>
      <c r="C21" s="11"/>
      <c r="D21" s="11"/>
      <c r="E21" s="21"/>
    </row>
    <row r="22" spans="1:5" s="12" customFormat="1" ht="38.25">
      <c r="A22" s="9" t="s">
        <v>6</v>
      </c>
      <c r="B22" s="10" t="s">
        <v>14</v>
      </c>
      <c r="C22" s="11"/>
      <c r="D22" s="11"/>
      <c r="E22" s="21"/>
    </row>
    <row r="23" spans="1:5" s="12" customFormat="1" ht="33.6" customHeight="1">
      <c r="A23" s="9"/>
      <c r="B23" s="8" t="s">
        <v>26</v>
      </c>
      <c r="C23" s="11"/>
      <c r="D23" s="11"/>
      <c r="E23" s="21"/>
    </row>
    <row r="24" spans="1:5" s="12" customFormat="1" ht="25.5">
      <c r="A24" s="9" t="s">
        <v>7</v>
      </c>
      <c r="B24" s="10" t="s">
        <v>15</v>
      </c>
      <c r="C24" s="21">
        <f>C25</f>
        <v>26600</v>
      </c>
      <c r="D24" s="21">
        <f>D25</f>
        <v>0</v>
      </c>
      <c r="E24" s="21">
        <f t="shared" si="0"/>
        <v>0</v>
      </c>
    </row>
    <row r="25" spans="1:5" ht="15.75">
      <c r="A25" s="3"/>
      <c r="B25" s="8" t="s">
        <v>27</v>
      </c>
      <c r="C25" s="20">
        <v>26600</v>
      </c>
      <c r="D25" s="20">
        <v>0</v>
      </c>
      <c r="E25" s="21">
        <f t="shared" si="0"/>
        <v>0</v>
      </c>
    </row>
    <row r="26" spans="1:5" s="12" customFormat="1">
      <c r="A26" s="28" t="s">
        <v>28</v>
      </c>
      <c r="B26" s="29"/>
      <c r="C26" s="24">
        <f>C6+C9+C13+C18+C24+C16</f>
        <v>134581.93</v>
      </c>
      <c r="D26" s="21">
        <f t="shared" ref="D26" si="2">D9+D16+D6+D13+D24</f>
        <v>5038.63</v>
      </c>
      <c r="E26" s="21">
        <f t="shared" si="0"/>
        <v>3.7439127229041822</v>
      </c>
    </row>
    <row r="27" spans="1:5" s="16" customFormat="1" ht="15.75">
      <c r="A27" s="14"/>
      <c r="B27" s="15"/>
    </row>
    <row r="29" spans="1:5" ht="21.75" customHeight="1"/>
    <row r="30" spans="1:5" s="19" customFormat="1">
      <c r="A30" s="17"/>
      <c r="B30" s="18"/>
    </row>
    <row r="31" spans="1:5" s="19" customFormat="1">
      <c r="A31" s="17"/>
      <c r="B31" s="18"/>
    </row>
  </sheetData>
  <mergeCells count="7">
    <mergeCell ref="E4:E5"/>
    <mergeCell ref="A26:B26"/>
    <mergeCell ref="A2:D2"/>
    <mergeCell ref="A4:A5"/>
    <mergeCell ref="B4:B5"/>
    <mergeCell ref="C4:C5"/>
    <mergeCell ref="D4:D5"/>
  </mergeCells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01.08.2020 конс.</vt:lpstr>
      <vt:lpstr>консол.</vt:lpstr>
    </vt:vector>
  </TitlesOfParts>
  <Company>dfbnp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pankova</dc:creator>
  <cp:lastModifiedBy>User</cp:lastModifiedBy>
  <cp:lastPrinted>2021-01-12T06:18:11Z</cp:lastPrinted>
  <dcterms:created xsi:type="dcterms:W3CDTF">2019-05-06T06:31:10Z</dcterms:created>
  <dcterms:modified xsi:type="dcterms:W3CDTF">2021-02-02T07:28:07Z</dcterms:modified>
</cp:coreProperties>
</file>