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>
    <definedName name="_xlnm.Print_Area" localSheetId="0">'1'!$A$1:$I$41</definedName>
    <definedName name="_xlnm.Print_Titles" localSheetId="0">'1'!$2:$3</definedName>
    <definedName name="Excel_BuiltIn_Print_Area" localSheetId="0">'1'!$A$1:$I$41</definedName>
    <definedName name="Excel_BuiltIn_Print_Titles" localSheetId="0">'1'!$2:$3</definedName>
  </definedNames>
  <calcPr fullCalcOnLoad="1"/>
</workbook>
</file>

<file path=xl/sharedStrings.xml><?xml version="1.0" encoding="utf-8"?>
<sst xmlns="http://schemas.openxmlformats.org/spreadsheetml/2006/main" count="93" uniqueCount="71">
  <si>
    <t>Предварительные показатели социально-экономического развития района за январь-март 2019 года</t>
  </si>
  <si>
    <t>№п/п</t>
  </si>
  <si>
    <t>Показатели</t>
  </si>
  <si>
    <t>Ед. изм.</t>
  </si>
  <si>
    <t>Юрьев-Польский район</t>
  </si>
  <si>
    <t>Владимирская область</t>
  </si>
  <si>
    <t>Занимаемое место в области, удельный вес, в %,
отклонение от областного уровня</t>
  </si>
  <si>
    <t>Откл. в % (нат.показ.) к 2018 г.</t>
  </si>
  <si>
    <t>в % (нат.показ.)
к 2017 г.</t>
  </si>
  <si>
    <t xml:space="preserve">Численность населения на 01.01.соответствующего года </t>
  </si>
  <si>
    <t>чел.</t>
  </si>
  <si>
    <t>-12532</t>
  </si>
  <si>
    <r>
      <rPr>
        <sz val="10"/>
        <rFont val="Times New Roman"/>
        <family val="1"/>
      </rPr>
      <t xml:space="preserve">Число родившихся за </t>
    </r>
    <r>
      <rPr>
        <b/>
        <sz val="10"/>
        <rFont val="Times New Roman"/>
        <family val="1"/>
      </rPr>
      <t>январь-март</t>
    </r>
  </si>
  <si>
    <r>
      <rPr>
        <sz val="10"/>
        <rFont val="Times New Roman"/>
        <family val="1"/>
      </rPr>
      <t xml:space="preserve">Число умерших за </t>
    </r>
    <r>
      <rPr>
        <b/>
        <sz val="10"/>
        <rFont val="Times New Roman"/>
        <family val="1"/>
      </rPr>
      <t>январь-март</t>
    </r>
  </si>
  <si>
    <t>Естественная убыль населения</t>
  </si>
  <si>
    <t>Соотношение числа умерших к числу родившихся</t>
  </si>
  <si>
    <t>вычитаю из показателя прошлого года</t>
  </si>
  <si>
    <r>
      <rPr>
        <sz val="10"/>
        <rFont val="Times New Roman"/>
        <family val="1"/>
      </rPr>
      <t xml:space="preserve">Объем отгруженных товаров собственного производства, выполненных работ и услуг собственными силами крупными и средними  предприятиями </t>
    </r>
    <r>
      <rPr>
        <b/>
        <sz val="10"/>
        <rFont val="Times New Roman"/>
        <family val="1"/>
      </rPr>
      <t>за январь-март</t>
    </r>
  </si>
  <si>
    <t>млн. руб.</t>
  </si>
  <si>
    <t>прошлый год в натуральных показателях выводится через проценты роста статистики</t>
  </si>
  <si>
    <t>в том числе по видам деятельности: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</si>
  <si>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</si>
  <si>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</si>
  <si>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утилизацииотходов, деятельностьпо ликвидации загрязнений</t>
  </si>
  <si>
    <t>добыча полезных ископаемых</t>
  </si>
  <si>
    <t>н/д</t>
  </si>
  <si>
    <t>Объем отгруженных товаров собственного производства крупными и средними предприятиями района в расчете на душу населения</t>
  </si>
  <si>
    <t>тыс.руб.</t>
  </si>
  <si>
    <r>
      <rPr>
        <sz val="10"/>
        <rFont val="Times New Roman"/>
        <family val="1"/>
      </rPr>
      <t xml:space="preserve">Численность скота и птицы в сельхозорганизациях </t>
    </r>
    <r>
      <rPr>
        <b/>
        <sz val="10"/>
        <rFont val="Times New Roman"/>
        <family val="1"/>
      </rPr>
      <t>на 1 апреля 2019г.</t>
    </r>
  </si>
  <si>
    <t>КРС - всего</t>
  </si>
  <si>
    <t>голов</t>
  </si>
  <si>
    <t>в т.ч. коров</t>
  </si>
  <si>
    <t>свиней</t>
  </si>
  <si>
    <r>
      <rPr>
        <sz val="10"/>
        <rFont val="Times New Roman"/>
        <family val="1"/>
      </rPr>
      <t xml:space="preserve">Производство скота и птицы на убой в живом весе в сельхозорганизациях </t>
    </r>
    <r>
      <rPr>
        <b/>
        <sz val="10"/>
        <rFont val="Times New Roman"/>
        <family val="1"/>
      </rPr>
      <t>за январь-март</t>
    </r>
  </si>
  <si>
    <t>тонн</t>
  </si>
  <si>
    <t>8,7%, 2 м. после г. Владимир и Собинского района</t>
  </si>
  <si>
    <t>в т.ч. КРС</t>
  </si>
  <si>
    <t xml:space="preserve">22,2%, 1 место по области </t>
  </si>
  <si>
    <t xml:space="preserve">       свиней</t>
  </si>
  <si>
    <r>
      <rPr>
        <sz val="10"/>
        <rFont val="Times New Roman"/>
        <family val="1"/>
      </rPr>
      <t xml:space="preserve">Произведено молока в сельхозорганизациях </t>
    </r>
    <r>
      <rPr>
        <b/>
        <sz val="10"/>
        <rFont val="Times New Roman"/>
        <family val="1"/>
      </rPr>
      <t>в январе-марте</t>
    </r>
  </si>
  <si>
    <t>27,6%, 1 место по области</t>
  </si>
  <si>
    <r>
      <rPr>
        <sz val="10"/>
        <rFont val="Times New Roman"/>
        <family val="1"/>
      </rPr>
      <t xml:space="preserve">Надой молока на 1 фуражную корову в сельхозорганизациях </t>
    </r>
    <r>
      <rPr>
        <b/>
        <sz val="10"/>
        <rFont val="Times New Roman"/>
        <family val="1"/>
      </rPr>
      <t>в январе-марте</t>
    </r>
  </si>
  <si>
    <t>кг</t>
  </si>
  <si>
    <t xml:space="preserve">  +49 кг к  обл.уровню, 5 м. после о.Муром, Меленковского, Собинского и Судогодского  районов </t>
  </si>
  <si>
    <r>
      <rPr>
        <sz val="10"/>
        <rFont val="Times New Roman"/>
        <family val="1"/>
      </rPr>
      <t xml:space="preserve">Реализовано скота  в сельхозорганизациях  </t>
    </r>
    <r>
      <rPr>
        <b/>
        <sz val="10"/>
        <rFont val="Times New Roman"/>
        <family val="1"/>
      </rPr>
      <t>за январь-март</t>
    </r>
  </si>
  <si>
    <r>
      <rPr>
        <sz val="10"/>
        <rFont val="Times New Roman"/>
        <family val="1"/>
      </rPr>
      <t xml:space="preserve">Реализовано молока в сельхозорганизациях </t>
    </r>
    <r>
      <rPr>
        <b/>
        <sz val="10"/>
        <rFont val="Times New Roman"/>
        <family val="1"/>
      </rPr>
      <t>за январь-март</t>
    </r>
  </si>
  <si>
    <r>
      <rPr>
        <sz val="10"/>
        <rFont val="Times New Roman"/>
        <family val="1"/>
      </rPr>
      <t xml:space="preserve">Оборот розничной торговли во всех каналах реализации </t>
    </r>
    <r>
      <rPr>
        <b/>
        <sz val="10"/>
        <rFont val="Times New Roman"/>
        <family val="1"/>
      </rPr>
      <t>за январь-март</t>
    </r>
  </si>
  <si>
    <t>в сопоставимых ценах к соответствующему уровню предыдущего года</t>
  </si>
  <si>
    <t>%</t>
  </si>
  <si>
    <t>х</t>
  </si>
  <si>
    <r>
      <rPr>
        <sz val="10"/>
        <rFont val="Times New Roman"/>
        <family val="1"/>
      </rPr>
      <t xml:space="preserve">Объем выполненных работ по виду деятельности "Строительство" крупными и средними предприятиями </t>
    </r>
    <r>
      <rPr>
        <b/>
        <sz val="10"/>
        <rFont val="Times New Roman"/>
        <family val="1"/>
      </rPr>
      <t>за январь-март</t>
    </r>
  </si>
  <si>
    <t xml:space="preserve">берем с наших 2-х организаций </t>
  </si>
  <si>
    <r>
      <rPr>
        <sz val="10"/>
        <rFont val="Times New Roman"/>
        <family val="1"/>
      </rPr>
      <t xml:space="preserve">Ввод в действие жилья </t>
    </r>
    <r>
      <rPr>
        <b/>
        <sz val="10"/>
        <rFont val="Times New Roman"/>
        <family val="1"/>
      </rPr>
      <t>за январь-март</t>
    </r>
  </si>
  <si>
    <t>кв.м общ. площади</t>
  </si>
  <si>
    <r>
      <rPr>
        <sz val="10"/>
        <rFont val="Times New Roman"/>
        <family val="1"/>
      </rPr>
      <t>Сальдированный финансовый результат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производственной деятельности крупных и средних предприятий </t>
    </r>
    <r>
      <rPr>
        <b/>
        <sz val="10"/>
        <rFont val="Times New Roman"/>
        <family val="1"/>
      </rPr>
      <t>за январь-февраль</t>
    </r>
  </si>
  <si>
    <r>
      <rPr>
        <b/>
        <sz val="10"/>
        <rFont val="Times New Roman"/>
        <family val="1"/>
      </rPr>
      <t>Прибыль</t>
    </r>
    <r>
      <rPr>
        <sz val="10"/>
        <rFont val="Times New Roman"/>
        <family val="1"/>
      </rPr>
      <t xml:space="preserve"> прибыльных предприятий за </t>
    </r>
    <r>
      <rPr>
        <b/>
        <sz val="10"/>
        <rFont val="Times New Roman"/>
        <family val="1"/>
      </rPr>
      <t>январь-февраль</t>
    </r>
  </si>
  <si>
    <r>
      <rPr>
        <b/>
        <sz val="10"/>
        <rFont val="Times New Roman"/>
        <family val="1"/>
      </rPr>
      <t>Убыток</t>
    </r>
    <r>
      <rPr>
        <sz val="10"/>
        <rFont val="Times New Roman"/>
        <family val="1"/>
      </rPr>
      <t xml:space="preserve"> предприятий за </t>
    </r>
    <r>
      <rPr>
        <b/>
        <sz val="10"/>
        <rFont val="Times New Roman"/>
        <family val="1"/>
      </rPr>
      <t>январь-февраль</t>
    </r>
  </si>
  <si>
    <r>
      <rPr>
        <sz val="10"/>
        <rFont val="Times New Roman"/>
        <family val="1"/>
      </rPr>
      <t xml:space="preserve">Число </t>
    </r>
    <r>
      <rPr>
        <b/>
        <sz val="10"/>
        <rFont val="Times New Roman"/>
        <family val="1"/>
      </rPr>
      <t xml:space="preserve">прибыльных </t>
    </r>
    <r>
      <rPr>
        <sz val="10"/>
        <rFont val="Times New Roman"/>
        <family val="1"/>
      </rPr>
      <t xml:space="preserve">предприятий и организаций в % к общему количеству </t>
    </r>
    <r>
      <rPr>
        <b/>
        <sz val="10"/>
        <rFont val="Times New Roman"/>
        <family val="1"/>
      </rPr>
      <t>в январе-феврале</t>
    </r>
  </si>
  <si>
    <r>
      <rPr>
        <sz val="10"/>
        <rFont val="Times New Roman"/>
        <family val="1"/>
      </rPr>
      <t xml:space="preserve">Число </t>
    </r>
    <r>
      <rPr>
        <b/>
        <sz val="10"/>
        <rFont val="Times New Roman"/>
        <family val="1"/>
      </rPr>
      <t>убыточных</t>
    </r>
    <r>
      <rPr>
        <sz val="10"/>
        <rFont val="Times New Roman"/>
        <family val="1"/>
      </rPr>
      <t xml:space="preserve"> предприятий и организаций в % к общему количеству </t>
    </r>
    <r>
      <rPr>
        <b/>
        <sz val="10"/>
        <rFont val="Times New Roman"/>
        <family val="1"/>
      </rPr>
      <t>в январе-феврале</t>
    </r>
  </si>
  <si>
    <r>
      <rPr>
        <sz val="10"/>
        <rFont val="Times New Roman"/>
        <family val="1"/>
      </rPr>
      <t xml:space="preserve">Среднемесячная номинальная начисленная заработная плата по крупным и средним предприятиям </t>
    </r>
    <r>
      <rPr>
        <b/>
        <sz val="10"/>
        <rFont val="Times New Roman"/>
        <family val="1"/>
      </rPr>
      <t>за январь-февраль</t>
    </r>
  </si>
  <si>
    <t>руб.</t>
  </si>
  <si>
    <t>85,0% от обл. уровня, 13 место</t>
  </si>
  <si>
    <r>
      <rPr>
        <sz val="10"/>
        <rFont val="Times New Roman"/>
        <family val="1"/>
      </rPr>
      <t xml:space="preserve">Уровень зарегистрированной безработицы  в % от трудоспособного населения </t>
    </r>
    <r>
      <rPr>
        <b/>
        <sz val="10"/>
        <rFont val="Times New Roman"/>
        <family val="1"/>
      </rPr>
      <t>на 1 апреля 2019 года</t>
    </r>
  </si>
  <si>
    <t>1,1</t>
  </si>
  <si>
    <t>0,1</t>
  </si>
  <si>
    <r>
      <rPr>
        <sz val="10"/>
        <rFont val="Times New Roman"/>
        <family val="1"/>
      </rPr>
      <t>Перевозки грузов автотранспортными организациями всех видов деятельности (без субъектов малого предпринимательства)</t>
    </r>
    <r>
      <rPr>
        <b/>
        <sz val="10"/>
        <rFont val="Times New Roman"/>
        <family val="1"/>
      </rPr>
      <t xml:space="preserve"> за январь-март 2019г.</t>
    </r>
  </si>
  <si>
    <t>тыс.тн.</t>
  </si>
  <si>
    <r>
      <rPr>
        <sz val="10"/>
        <rFont val="Times New Roman"/>
        <family val="1"/>
      </rPr>
      <t xml:space="preserve">Перевозки пассажиров автобусным транспортом общего пользования </t>
    </r>
    <r>
      <rPr>
        <b/>
        <sz val="10"/>
        <rFont val="Times New Roman"/>
        <family val="1"/>
      </rPr>
      <t>за январь-март 2019г.</t>
    </r>
  </si>
  <si>
    <t>тыс.чел.</t>
  </si>
  <si>
    <t>Начальник отдела экономики управления экономики и планирования администрации  муниципального образования Юрьев - Польский район</t>
  </si>
  <si>
    <t>Л.В.Кошелева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</si>
</sst>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%"/>
    <numFmt numFmtId="168" formatCode="0.00"/>
    <numFmt numFmtId="169" formatCode="0.0"/>
  </numFmts>
  <fonts count="1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vertical="top" wrapText="1"/>
    </xf>
    <xf numFmtId="164" fontId="3" fillId="0" borderId="0" xfId="0" applyFont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6" fillId="0" borderId="2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6" fontId="6" fillId="0" borderId="4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center" vertical="top" wrapText="1"/>
    </xf>
    <xf numFmtId="168" fontId="6" fillId="2" borderId="2" xfId="0" applyNumberFormat="1" applyFont="1" applyFill="1" applyBorder="1" applyAlignment="1">
      <alignment horizontal="center" vertical="top" wrapText="1"/>
    </xf>
    <xf numFmtId="168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wrapText="1"/>
    </xf>
    <xf numFmtId="164" fontId="7" fillId="0" borderId="2" xfId="0" applyFont="1" applyFill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169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vertical="top" wrapText="1"/>
    </xf>
    <xf numFmtId="169" fontId="6" fillId="2" borderId="2" xfId="0" applyNumberFormat="1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9" fontId="6" fillId="2" borderId="2" xfId="0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top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center"/>
    </xf>
    <xf numFmtId="164" fontId="6" fillId="0" borderId="2" xfId="0" applyFont="1" applyFill="1" applyBorder="1" applyAlignment="1">
      <alignment vertical="center" wrapText="1"/>
    </xf>
    <xf numFmtId="164" fontId="6" fillId="0" borderId="2" xfId="0" applyFont="1" applyFill="1" applyBorder="1" applyAlignment="1">
      <alignment horizontal="center" vertical="top"/>
    </xf>
    <xf numFmtId="168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justify" vertical="top" wrapText="1"/>
    </xf>
    <xf numFmtId="169" fontId="9" fillId="0" borderId="2" xfId="0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center" wrapText="1"/>
    </xf>
    <xf numFmtId="169" fontId="9" fillId="2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top" wrapText="1"/>
    </xf>
    <xf numFmtId="169" fontId="10" fillId="0" borderId="2" xfId="0" applyNumberFormat="1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left" vertical="top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 wrapText="1"/>
    </xf>
    <xf numFmtId="169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112" zoomScaleNormal="112" workbookViewId="0" topLeftCell="A1">
      <selection activeCell="B4" sqref="B4"/>
    </sheetView>
  </sheetViews>
  <sheetFormatPr defaultColWidth="9.00390625" defaultRowHeight="12.75" customHeight="1"/>
  <cols>
    <col min="1" max="1" width="5.25390625" style="1" customWidth="1"/>
    <col min="2" max="2" width="51.125" style="2" customWidth="1"/>
    <col min="3" max="4" width="9.125" style="2" customWidth="1"/>
    <col min="5" max="5" width="8.625" style="2" customWidth="1"/>
    <col min="6" max="7" width="10.25390625" style="2" customWidth="1"/>
    <col min="8" max="8" width="11.625" style="2" customWidth="1"/>
    <col min="9" max="9" width="30.25390625" style="2" customWidth="1"/>
    <col min="10" max="16384" width="9.125" style="2" customWidth="1"/>
  </cols>
  <sheetData>
    <row r="1" spans="1:25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9" ht="12.75" customHeight="1">
      <c r="A2" s="5" t="s">
        <v>1</v>
      </c>
      <c r="B2" s="5" t="s">
        <v>2</v>
      </c>
      <c r="C2" s="6" t="s">
        <v>3</v>
      </c>
      <c r="D2" s="6" t="s">
        <v>4</v>
      </c>
      <c r="E2" s="6"/>
      <c r="F2" s="6"/>
      <c r="G2" s="5" t="s">
        <v>5</v>
      </c>
      <c r="H2" s="5"/>
      <c r="I2" s="7" t="s">
        <v>6</v>
      </c>
    </row>
    <row r="3" spans="1:9" s="9" customFormat="1" ht="38.25" customHeight="1">
      <c r="A3" s="5"/>
      <c r="B3" s="5"/>
      <c r="C3" s="6"/>
      <c r="D3" s="6">
        <v>2019</v>
      </c>
      <c r="E3" s="6">
        <v>2018</v>
      </c>
      <c r="F3" s="8" t="s">
        <v>7</v>
      </c>
      <c r="G3" s="6">
        <v>2019</v>
      </c>
      <c r="H3" s="6" t="s">
        <v>8</v>
      </c>
      <c r="I3" s="7"/>
    </row>
    <row r="4" spans="1:10" ht="12.75" customHeight="1">
      <c r="A4" s="10">
        <v>1</v>
      </c>
      <c r="B4" s="11" t="s">
        <v>9</v>
      </c>
      <c r="C4" s="10" t="s">
        <v>10</v>
      </c>
      <c r="D4" s="12">
        <v>34363</v>
      </c>
      <c r="E4" s="12">
        <v>34746</v>
      </c>
      <c r="F4" s="12">
        <f aca="true" t="shared" si="0" ref="F4:F8">D4-E4</f>
        <v>-383</v>
      </c>
      <c r="G4" s="12">
        <v>1365805</v>
      </c>
      <c r="H4" s="13" t="s">
        <v>11</v>
      </c>
      <c r="I4" s="14">
        <f aca="true" t="shared" si="1" ref="I4:I7">D4/G4</f>
        <v>0.025159521307946596</v>
      </c>
      <c r="J4" s="15"/>
    </row>
    <row r="5" spans="1:9" ht="12.75" customHeight="1">
      <c r="A5" s="10"/>
      <c r="B5" s="11" t="s">
        <v>12</v>
      </c>
      <c r="C5" s="10" t="s">
        <v>10</v>
      </c>
      <c r="D5" s="16">
        <v>79</v>
      </c>
      <c r="E5" s="16">
        <v>63</v>
      </c>
      <c r="F5" s="16">
        <f t="shared" si="0"/>
        <v>16</v>
      </c>
      <c r="G5" s="12">
        <v>2832</v>
      </c>
      <c r="H5" s="12">
        <v>-313</v>
      </c>
      <c r="I5" s="14">
        <f t="shared" si="1"/>
        <v>0.0278954802259887</v>
      </c>
    </row>
    <row r="6" spans="1:9" ht="12.75" customHeight="1">
      <c r="A6" s="10"/>
      <c r="B6" s="11" t="s">
        <v>13</v>
      </c>
      <c r="C6" s="10" t="s">
        <v>10</v>
      </c>
      <c r="D6" s="16">
        <v>121</v>
      </c>
      <c r="E6" s="16">
        <v>137</v>
      </c>
      <c r="F6" s="16">
        <f t="shared" si="0"/>
        <v>-16</v>
      </c>
      <c r="G6" s="12">
        <v>5422</v>
      </c>
      <c r="H6" s="12">
        <v>-159</v>
      </c>
      <c r="I6" s="14">
        <f t="shared" si="1"/>
        <v>0.02231648838067134</v>
      </c>
    </row>
    <row r="7" spans="1:9" ht="12.75" customHeight="1">
      <c r="A7" s="10"/>
      <c r="B7" s="11" t="s">
        <v>14</v>
      </c>
      <c r="C7" s="10" t="s">
        <v>10</v>
      </c>
      <c r="D7" s="16">
        <f>D5-D6</f>
        <v>-42</v>
      </c>
      <c r="E7" s="16">
        <f>E5-E6</f>
        <v>-74</v>
      </c>
      <c r="F7" s="16">
        <f t="shared" si="0"/>
        <v>32</v>
      </c>
      <c r="G7" s="12">
        <f>G5-G6</f>
        <v>-2590</v>
      </c>
      <c r="H7" s="12">
        <f>H5-H6</f>
        <v>-154</v>
      </c>
      <c r="I7" s="14">
        <f t="shared" si="1"/>
        <v>0.016216216216216217</v>
      </c>
    </row>
    <row r="8" spans="1:10" ht="12.75" customHeight="1">
      <c r="A8" s="10"/>
      <c r="B8" s="11" t="s">
        <v>15</v>
      </c>
      <c r="C8" s="10"/>
      <c r="D8" s="17">
        <f>D6/D5</f>
        <v>1.5316455696202531</v>
      </c>
      <c r="E8" s="17">
        <f>E6/E5</f>
        <v>2.1746031746031744</v>
      </c>
      <c r="F8" s="17">
        <f t="shared" si="0"/>
        <v>-0.6429576049829213</v>
      </c>
      <c r="G8" s="17">
        <f>G6/G5</f>
        <v>1.91454802259887</v>
      </c>
      <c r="H8" s="18">
        <v>0.05</v>
      </c>
      <c r="I8" s="18"/>
      <c r="J8" s="2" t="s">
        <v>16</v>
      </c>
    </row>
    <row r="9" spans="1:12" ht="41.25" customHeight="1">
      <c r="A9" s="10">
        <v>2</v>
      </c>
      <c r="B9" s="19" t="s">
        <v>17</v>
      </c>
      <c r="C9" s="20" t="s">
        <v>18</v>
      </c>
      <c r="D9" s="21">
        <f>D11+D12+D13+D14</f>
        <v>1739.2</v>
      </c>
      <c r="E9" s="21">
        <f>E11+E12+E13+E14</f>
        <v>1616.3000000000002</v>
      </c>
      <c r="F9" s="21">
        <f>D9/E9*100</f>
        <v>107.60378642578728</v>
      </c>
      <c r="G9" s="21">
        <f>G11+G12+G13+G14</f>
        <v>94063.77000000002</v>
      </c>
      <c r="H9" s="21">
        <v>107.4</v>
      </c>
      <c r="I9" s="22">
        <f>D9/G9</f>
        <v>0.018489584246942258</v>
      </c>
      <c r="J9" s="23" t="s">
        <v>19</v>
      </c>
      <c r="K9" s="23"/>
      <c r="L9" s="23"/>
    </row>
    <row r="10" spans="1:9" ht="12.75" customHeight="1">
      <c r="A10" s="24"/>
      <c r="B10" s="19" t="s">
        <v>20</v>
      </c>
      <c r="C10" s="24"/>
      <c r="D10" s="10"/>
      <c r="E10" s="10"/>
      <c r="F10" s="25"/>
      <c r="G10" s="26"/>
      <c r="H10" s="26"/>
      <c r="I10" s="27"/>
    </row>
    <row r="11" spans="1:9" ht="12.75" customHeight="1">
      <c r="A11" s="24"/>
      <c r="B11" s="28" t="s">
        <v>21</v>
      </c>
      <c r="C11" s="24" t="s">
        <v>18</v>
      </c>
      <c r="D11" s="29">
        <v>1601.5</v>
      </c>
      <c r="E11" s="29">
        <v>1472</v>
      </c>
      <c r="F11" s="29">
        <f aca="true" t="shared" si="2" ref="F11:F13">D11/E11*100</f>
        <v>108.7975543478261</v>
      </c>
      <c r="G11" s="29">
        <v>80583.6</v>
      </c>
      <c r="H11" s="29">
        <v>104.6</v>
      </c>
      <c r="I11" s="14">
        <f aca="true" t="shared" si="3" ref="I11:I13">D11/G11</f>
        <v>0.019873770841709725</v>
      </c>
    </row>
    <row r="12" spans="1:9" ht="25.5" customHeight="1">
      <c r="A12" s="30"/>
      <c r="B12" s="28" t="s">
        <v>22</v>
      </c>
      <c r="C12" s="31" t="s">
        <v>18</v>
      </c>
      <c r="D12" s="32">
        <v>110.4</v>
      </c>
      <c r="E12" s="32">
        <v>117.9</v>
      </c>
      <c r="F12" s="32">
        <f t="shared" si="2"/>
        <v>93.63867684478372</v>
      </c>
      <c r="G12" s="32">
        <v>11619.47</v>
      </c>
      <c r="H12" s="32">
        <v>85.9</v>
      </c>
      <c r="I12" s="22">
        <f t="shared" si="3"/>
        <v>0.009501293948863418</v>
      </c>
    </row>
    <row r="13" spans="1:9" ht="38.25" customHeight="1">
      <c r="A13" s="30"/>
      <c r="B13" s="28" t="s">
        <v>23</v>
      </c>
      <c r="C13" s="31" t="s">
        <v>18</v>
      </c>
      <c r="D13" s="32">
        <v>27.3</v>
      </c>
      <c r="E13" s="32">
        <v>26.4</v>
      </c>
      <c r="F13" s="32">
        <f t="shared" si="2"/>
        <v>103.40909090909092</v>
      </c>
      <c r="G13" s="32">
        <v>1458.6</v>
      </c>
      <c r="H13" s="32">
        <v>108.9</v>
      </c>
      <c r="I13" s="22">
        <f t="shared" si="3"/>
        <v>0.018716577540106954</v>
      </c>
    </row>
    <row r="14" spans="1:9" ht="13.5" customHeight="1">
      <c r="A14" s="30"/>
      <c r="B14" s="28" t="s">
        <v>24</v>
      </c>
      <c r="C14" s="24" t="s">
        <v>18</v>
      </c>
      <c r="D14" s="26"/>
      <c r="E14" s="18"/>
      <c r="F14" s="26" t="s">
        <v>25</v>
      </c>
      <c r="G14" s="26">
        <v>402.1</v>
      </c>
      <c r="H14" s="26">
        <v>126.4</v>
      </c>
      <c r="I14" s="14"/>
    </row>
    <row r="15" spans="1:9" ht="38.25" customHeight="1">
      <c r="A15" s="10">
        <v>3</v>
      </c>
      <c r="B15" s="19" t="s">
        <v>26</v>
      </c>
      <c r="C15" s="31" t="s">
        <v>27</v>
      </c>
      <c r="D15" s="33">
        <f>D9/D4*1000</f>
        <v>50.612577481593576</v>
      </c>
      <c r="E15" s="33">
        <f>E9/E4*1000</f>
        <v>46.51758475795775</v>
      </c>
      <c r="F15" s="33">
        <f>D15/E15*100</f>
        <v>108.80310692170083</v>
      </c>
      <c r="G15" s="33">
        <f>G9/G4*1000</f>
        <v>68.8705708355146</v>
      </c>
      <c r="H15" s="33">
        <v>104.7</v>
      </c>
      <c r="I15" s="22">
        <f>D15/G15</f>
        <v>0.7348941190348622</v>
      </c>
    </row>
    <row r="16" spans="1:9" ht="26.25" customHeight="1">
      <c r="A16" s="10">
        <v>4</v>
      </c>
      <c r="B16" s="11" t="s">
        <v>28</v>
      </c>
      <c r="C16" s="10"/>
      <c r="D16" s="12"/>
      <c r="E16" s="12"/>
      <c r="F16" s="26"/>
      <c r="G16" s="12"/>
      <c r="H16" s="26"/>
      <c r="I16" s="12"/>
    </row>
    <row r="17" spans="1:9" ht="12.75" customHeight="1">
      <c r="A17" s="10"/>
      <c r="B17" s="34" t="s">
        <v>29</v>
      </c>
      <c r="C17" s="10" t="s">
        <v>30</v>
      </c>
      <c r="D17" s="12">
        <v>29359</v>
      </c>
      <c r="E17" s="12">
        <v>28949</v>
      </c>
      <c r="F17" s="26">
        <f aca="true" t="shared" si="4" ref="F17:F18">D17/E17*100</f>
        <v>101.41628380945802</v>
      </c>
      <c r="G17" s="12">
        <v>122941</v>
      </c>
      <c r="H17" s="26">
        <v>102.1</v>
      </c>
      <c r="I17" s="14">
        <f aca="true" t="shared" si="5" ref="I17:I18">D17/G17</f>
        <v>0.23880560594106115</v>
      </c>
    </row>
    <row r="18" spans="1:9" ht="12.75" customHeight="1">
      <c r="A18" s="10"/>
      <c r="B18" s="34" t="s">
        <v>31</v>
      </c>
      <c r="C18" s="10" t="s">
        <v>30</v>
      </c>
      <c r="D18" s="12">
        <v>13509</v>
      </c>
      <c r="E18" s="12">
        <v>13341</v>
      </c>
      <c r="F18" s="26">
        <f t="shared" si="4"/>
        <v>101.25927591634809</v>
      </c>
      <c r="G18" s="12">
        <v>50979</v>
      </c>
      <c r="H18" s="26">
        <v>102.6</v>
      </c>
      <c r="I18" s="14">
        <f t="shared" si="5"/>
        <v>0.2649914670746778</v>
      </c>
    </row>
    <row r="19" spans="1:9" ht="12.75" customHeight="1">
      <c r="A19" s="10"/>
      <c r="B19" s="34" t="s">
        <v>32</v>
      </c>
      <c r="C19" s="10" t="s">
        <v>30</v>
      </c>
      <c r="D19" s="12">
        <v>0</v>
      </c>
      <c r="E19" s="12">
        <v>0</v>
      </c>
      <c r="F19" s="26">
        <v>0</v>
      </c>
      <c r="G19" s="12">
        <v>19971</v>
      </c>
      <c r="H19" s="26">
        <v>46.2</v>
      </c>
      <c r="I19" s="12">
        <v>0</v>
      </c>
    </row>
    <row r="20" spans="1:9" ht="27.75" customHeight="1">
      <c r="A20" s="10">
        <v>5</v>
      </c>
      <c r="B20" s="19" t="s">
        <v>33</v>
      </c>
      <c r="C20" s="35" t="s">
        <v>34</v>
      </c>
      <c r="D20" s="33">
        <v>917.6</v>
      </c>
      <c r="E20" s="33">
        <v>882</v>
      </c>
      <c r="F20" s="33">
        <f aca="true" t="shared" si="6" ref="F20:F21">D20/E20*100</f>
        <v>104.03628117913833</v>
      </c>
      <c r="G20" s="33">
        <v>10575.3</v>
      </c>
      <c r="H20" s="33">
        <v>82</v>
      </c>
      <c r="I20" s="33" t="s">
        <v>35</v>
      </c>
    </row>
    <row r="21" spans="1:9" ht="13.5" customHeight="1">
      <c r="A21" s="10"/>
      <c r="B21" s="36" t="s">
        <v>36</v>
      </c>
      <c r="C21" s="35" t="s">
        <v>34</v>
      </c>
      <c r="D21" s="33">
        <v>911.3</v>
      </c>
      <c r="E21" s="33">
        <v>870</v>
      </c>
      <c r="F21" s="33">
        <f t="shared" si="6"/>
        <v>104.74712643678161</v>
      </c>
      <c r="G21" s="33">
        <v>4100.8</v>
      </c>
      <c r="H21" s="33">
        <v>105.4</v>
      </c>
      <c r="I21" s="33" t="s">
        <v>37</v>
      </c>
    </row>
    <row r="22" spans="1:9" ht="12.75" customHeight="1">
      <c r="A22" s="10"/>
      <c r="B22" s="34" t="s">
        <v>38</v>
      </c>
      <c r="C22" s="10" t="s">
        <v>34</v>
      </c>
      <c r="D22" s="12">
        <v>0</v>
      </c>
      <c r="E22" s="12">
        <v>0</v>
      </c>
      <c r="F22" s="26">
        <v>0</v>
      </c>
      <c r="G22" s="26">
        <v>951.2</v>
      </c>
      <c r="H22" s="26">
        <v>31.8</v>
      </c>
      <c r="I22" s="12"/>
    </row>
    <row r="23" spans="1:9" ht="12.75" customHeight="1">
      <c r="A23" s="10">
        <v>6</v>
      </c>
      <c r="B23" s="37" t="s">
        <v>39</v>
      </c>
      <c r="C23" s="38" t="s">
        <v>34</v>
      </c>
      <c r="D23" s="32">
        <v>25602.1</v>
      </c>
      <c r="E23" s="32">
        <v>23897.2</v>
      </c>
      <c r="F23" s="32">
        <f aca="true" t="shared" si="7" ref="F23:F27">D23/E23*100</f>
        <v>107.13430862193059</v>
      </c>
      <c r="G23" s="32">
        <v>92831</v>
      </c>
      <c r="H23" s="32">
        <v>103.8</v>
      </c>
      <c r="I23" s="39" t="s">
        <v>40</v>
      </c>
    </row>
    <row r="24" spans="1:9" ht="39" customHeight="1">
      <c r="A24" s="35">
        <v>7</v>
      </c>
      <c r="B24" s="37" t="s">
        <v>41</v>
      </c>
      <c r="C24" s="40" t="s">
        <v>42</v>
      </c>
      <c r="D24" s="32">
        <v>1892</v>
      </c>
      <c r="E24" s="32">
        <v>1779</v>
      </c>
      <c r="F24" s="32">
        <f t="shared" si="7"/>
        <v>106.35188308038224</v>
      </c>
      <c r="G24" s="32">
        <v>1843</v>
      </c>
      <c r="H24" s="32">
        <v>104.4</v>
      </c>
      <c r="I24" s="29" t="s">
        <v>43</v>
      </c>
    </row>
    <row r="25" spans="1:9" ht="25.5" customHeight="1">
      <c r="A25" s="10">
        <v>8</v>
      </c>
      <c r="B25" s="41" t="s">
        <v>44</v>
      </c>
      <c r="C25" s="35" t="s">
        <v>34</v>
      </c>
      <c r="D25" s="33">
        <v>987.6</v>
      </c>
      <c r="E25" s="33">
        <v>883.6</v>
      </c>
      <c r="F25" s="33">
        <f t="shared" si="7"/>
        <v>111.77003168854685</v>
      </c>
      <c r="G25" s="33">
        <v>10807.1</v>
      </c>
      <c r="H25" s="33">
        <v>83.7</v>
      </c>
      <c r="I25" s="22">
        <f aca="true" t="shared" si="8" ref="I25:I27">D25/G25</f>
        <v>0.0913843676842076</v>
      </c>
    </row>
    <row r="26" spans="1:9" ht="25.5" customHeight="1">
      <c r="A26" s="10">
        <v>9</v>
      </c>
      <c r="B26" s="37" t="s">
        <v>45</v>
      </c>
      <c r="C26" s="40" t="s">
        <v>34</v>
      </c>
      <c r="D26" s="33">
        <v>23550.7</v>
      </c>
      <c r="E26" s="33">
        <v>22188.3</v>
      </c>
      <c r="F26" s="33">
        <f t="shared" si="7"/>
        <v>106.14017297404487</v>
      </c>
      <c r="G26" s="33">
        <v>91094.9</v>
      </c>
      <c r="H26" s="33">
        <v>103.2</v>
      </c>
      <c r="I26" s="22">
        <f t="shared" si="8"/>
        <v>0.25852929198012187</v>
      </c>
    </row>
    <row r="27" spans="1:9" ht="26.25" customHeight="1">
      <c r="A27" s="10">
        <v>10</v>
      </c>
      <c r="B27" s="42" t="s">
        <v>46</v>
      </c>
      <c r="C27" s="35" t="s">
        <v>18</v>
      </c>
      <c r="D27" s="43">
        <v>635.4</v>
      </c>
      <c r="E27" s="33">
        <v>600.9</v>
      </c>
      <c r="F27" s="32">
        <f t="shared" si="7"/>
        <v>105.74138791812283</v>
      </c>
      <c r="G27" s="32">
        <v>55028.6</v>
      </c>
      <c r="H27" s="32">
        <v>109</v>
      </c>
      <c r="I27" s="44">
        <f t="shared" si="8"/>
        <v>0.011546722976779347</v>
      </c>
    </row>
    <row r="28" spans="1:9" ht="25.5" customHeight="1">
      <c r="A28" s="10"/>
      <c r="B28" s="42" t="s">
        <v>47</v>
      </c>
      <c r="C28" s="35" t="s">
        <v>48</v>
      </c>
      <c r="D28" s="32">
        <v>99.5</v>
      </c>
      <c r="E28" s="32">
        <v>102.9</v>
      </c>
      <c r="F28" s="32">
        <f>D28-E28</f>
        <v>-3.4000000000000057</v>
      </c>
      <c r="G28" s="32">
        <v>99.4</v>
      </c>
      <c r="H28" s="32" t="s">
        <v>49</v>
      </c>
      <c r="I28" s="32">
        <f>D28-G28</f>
        <v>0.09999999999999432</v>
      </c>
    </row>
    <row r="29" spans="1:12" ht="38.25" customHeight="1">
      <c r="A29" s="10">
        <v>11</v>
      </c>
      <c r="B29" s="19" t="s">
        <v>50</v>
      </c>
      <c r="C29" s="35" t="s">
        <v>18</v>
      </c>
      <c r="D29" s="32">
        <v>0</v>
      </c>
      <c r="E29" s="32">
        <v>0</v>
      </c>
      <c r="F29" s="32"/>
      <c r="G29" s="32">
        <v>876.1</v>
      </c>
      <c r="H29" s="32">
        <v>135</v>
      </c>
      <c r="I29" s="44">
        <f aca="true" t="shared" si="9" ref="I29:I33">D29/G29</f>
        <v>0</v>
      </c>
      <c r="J29" s="45" t="s">
        <v>51</v>
      </c>
      <c r="K29" s="45"/>
      <c r="L29" s="45"/>
    </row>
    <row r="30" spans="1:9" ht="27" customHeight="1">
      <c r="A30" s="10">
        <v>12</v>
      </c>
      <c r="B30" s="37" t="s">
        <v>52</v>
      </c>
      <c r="C30" s="35" t="s">
        <v>53</v>
      </c>
      <c r="D30" s="46">
        <v>5236</v>
      </c>
      <c r="E30" s="32">
        <v>3140</v>
      </c>
      <c r="F30" s="32">
        <f aca="true" t="shared" si="10" ref="F30:F33">D30/E30*100</f>
        <v>166.7515923566879</v>
      </c>
      <c r="G30" s="32">
        <v>169541</v>
      </c>
      <c r="H30" s="32">
        <v>145.6</v>
      </c>
      <c r="I30" s="22">
        <f t="shared" si="9"/>
        <v>0.03088338513987767</v>
      </c>
    </row>
    <row r="31" spans="1:9" ht="39" customHeight="1">
      <c r="A31" s="10">
        <v>13</v>
      </c>
      <c r="B31" s="19" t="s">
        <v>54</v>
      </c>
      <c r="C31" s="35" t="s">
        <v>18</v>
      </c>
      <c r="D31" s="32">
        <f>D32-D33</f>
        <v>168.962</v>
      </c>
      <c r="E31" s="32">
        <f>E32-E33</f>
        <v>178.97</v>
      </c>
      <c r="F31" s="32">
        <f t="shared" si="10"/>
        <v>94.40800134100687</v>
      </c>
      <c r="G31" s="32">
        <f>G32-G33</f>
        <v>5854.594999999999</v>
      </c>
      <c r="H31" s="32">
        <v>119.3</v>
      </c>
      <c r="I31" s="22">
        <f t="shared" si="9"/>
        <v>0.02885972471195702</v>
      </c>
    </row>
    <row r="32" spans="1:9" ht="15.75" customHeight="1">
      <c r="A32" s="10">
        <v>14</v>
      </c>
      <c r="B32" s="47" t="s">
        <v>55</v>
      </c>
      <c r="C32" s="35" t="s">
        <v>18</v>
      </c>
      <c r="D32" s="32">
        <v>170.23</v>
      </c>
      <c r="E32" s="32">
        <v>179</v>
      </c>
      <c r="F32" s="32">
        <f t="shared" si="10"/>
        <v>95.10055865921787</v>
      </c>
      <c r="G32" s="32">
        <v>8118.986</v>
      </c>
      <c r="H32" s="32">
        <v>106.9</v>
      </c>
      <c r="I32" s="22">
        <f t="shared" si="9"/>
        <v>0.020966903995154072</v>
      </c>
    </row>
    <row r="33" spans="1:9" ht="14.25" customHeight="1">
      <c r="A33" s="10">
        <v>15</v>
      </c>
      <c r="B33" s="47" t="s">
        <v>56</v>
      </c>
      <c r="C33" s="35" t="s">
        <v>18</v>
      </c>
      <c r="D33" s="39">
        <v>1.268</v>
      </c>
      <c r="E33" s="32">
        <v>0.03</v>
      </c>
      <c r="F33" s="32">
        <f t="shared" si="10"/>
        <v>4226.666666666667</v>
      </c>
      <c r="G33" s="32">
        <v>2264.391</v>
      </c>
      <c r="H33" s="32">
        <v>84.3</v>
      </c>
      <c r="I33" s="44">
        <f t="shared" si="9"/>
        <v>0.0005599739620940023</v>
      </c>
    </row>
    <row r="34" spans="1:9" ht="25.5" customHeight="1">
      <c r="A34" s="10">
        <v>16</v>
      </c>
      <c r="B34" s="42" t="s">
        <v>57</v>
      </c>
      <c r="C34" s="35" t="s">
        <v>48</v>
      </c>
      <c r="D34" s="32">
        <v>83.3</v>
      </c>
      <c r="E34" s="32">
        <v>100</v>
      </c>
      <c r="F34" s="48">
        <f aca="true" t="shared" si="11" ref="F34:F35">D34-E34</f>
        <v>-16.700000000000003</v>
      </c>
      <c r="G34" s="32">
        <v>59.1</v>
      </c>
      <c r="H34" s="32">
        <v>-0.2</v>
      </c>
      <c r="I34" s="32">
        <f aca="true" t="shared" si="12" ref="I34:I35">D34-G34</f>
        <v>24.199999999999996</v>
      </c>
    </row>
    <row r="35" spans="1:9" ht="25.5" customHeight="1">
      <c r="A35" s="10">
        <v>17</v>
      </c>
      <c r="B35" s="42" t="s">
        <v>58</v>
      </c>
      <c r="C35" s="35" t="s">
        <v>48</v>
      </c>
      <c r="D35" s="32">
        <v>16.7</v>
      </c>
      <c r="E35" s="32">
        <v>0</v>
      </c>
      <c r="F35" s="48">
        <f t="shared" si="11"/>
        <v>16.7</v>
      </c>
      <c r="G35" s="32">
        <v>40.9</v>
      </c>
      <c r="H35" s="32">
        <v>0.2</v>
      </c>
      <c r="I35" s="32">
        <f t="shared" si="12"/>
        <v>-24.2</v>
      </c>
    </row>
    <row r="36" spans="1:9" ht="28.5" customHeight="1">
      <c r="A36" s="49">
        <v>18</v>
      </c>
      <c r="B36" s="42" t="s">
        <v>59</v>
      </c>
      <c r="C36" s="35" t="s">
        <v>60</v>
      </c>
      <c r="D36" s="33">
        <v>28005.3</v>
      </c>
      <c r="E36" s="33">
        <v>25445.3</v>
      </c>
      <c r="F36" s="33">
        <f>D36/E36*100</f>
        <v>110.06079708236885</v>
      </c>
      <c r="G36" s="33">
        <v>32950.3</v>
      </c>
      <c r="H36" s="33">
        <v>107.3</v>
      </c>
      <c r="I36" s="50" t="s">
        <v>61</v>
      </c>
    </row>
    <row r="37" spans="1:9" ht="27.75" customHeight="1">
      <c r="A37" s="51">
        <v>19</v>
      </c>
      <c r="B37" s="52" t="s">
        <v>62</v>
      </c>
      <c r="C37" s="53" t="s">
        <v>48</v>
      </c>
      <c r="D37" s="48">
        <v>1.6</v>
      </c>
      <c r="E37" s="48">
        <v>1.3</v>
      </c>
      <c r="F37" s="48">
        <f>D37-E37</f>
        <v>0.30000000000000004</v>
      </c>
      <c r="G37" s="54" t="s">
        <v>63</v>
      </c>
      <c r="H37" s="54" t="s">
        <v>64</v>
      </c>
      <c r="I37" s="32">
        <f>D37-G37</f>
        <v>0.5</v>
      </c>
    </row>
    <row r="38" spans="1:9" s="9" customFormat="1" ht="38.25" customHeight="1">
      <c r="A38" s="49">
        <v>20</v>
      </c>
      <c r="B38" s="11" t="s">
        <v>65</v>
      </c>
      <c r="C38" s="33" t="s">
        <v>66</v>
      </c>
      <c r="D38" s="32">
        <v>10.9</v>
      </c>
      <c r="E38" s="32">
        <v>6.2</v>
      </c>
      <c r="F38" s="32">
        <f aca="true" t="shared" si="13" ref="F38:F39">D38/E38*100</f>
        <v>175.80645161290323</v>
      </c>
      <c r="G38" s="32">
        <v>731.1</v>
      </c>
      <c r="H38" s="32">
        <v>100.1</v>
      </c>
      <c r="I38" s="44">
        <f aca="true" t="shared" si="14" ref="I38:I39">D38/G38</f>
        <v>0.014909041170838463</v>
      </c>
    </row>
    <row r="39" spans="1:9" s="9" customFormat="1" ht="25.5" customHeight="1">
      <c r="A39" s="49">
        <v>21</v>
      </c>
      <c r="B39" s="11" t="s">
        <v>67</v>
      </c>
      <c r="C39" s="35" t="s">
        <v>68</v>
      </c>
      <c r="D39" s="32">
        <v>31.2</v>
      </c>
      <c r="E39" s="32">
        <v>34.2</v>
      </c>
      <c r="F39" s="32">
        <f t="shared" si="13"/>
        <v>91.22807017543859</v>
      </c>
      <c r="G39" s="55">
        <v>20457</v>
      </c>
      <c r="H39" s="32">
        <v>92</v>
      </c>
      <c r="I39" s="44">
        <f t="shared" si="14"/>
        <v>0.001525150315295498</v>
      </c>
    </row>
    <row r="40" spans="1:9" ht="12.75" customHeight="1">
      <c r="A40" s="56"/>
      <c r="B40" s="57"/>
      <c r="C40" s="58"/>
      <c r="D40" s="59"/>
      <c r="E40" s="59"/>
      <c r="F40" s="60"/>
      <c r="G40" s="59"/>
      <c r="H40" s="59"/>
      <c r="I40" s="61"/>
    </row>
    <row r="41" spans="2:9" ht="27" customHeight="1">
      <c r="B41" s="62" t="s">
        <v>69</v>
      </c>
      <c r="C41" s="62"/>
      <c r="D41" s="62"/>
      <c r="E41" s="62"/>
      <c r="H41" s="63" t="s">
        <v>70</v>
      </c>
      <c r="I41" s="63"/>
    </row>
  </sheetData>
  <sheetProtection selectLockedCells="1" selectUnlockedCells="1"/>
  <mergeCells count="11">
    <mergeCell ref="A1:I1"/>
    <mergeCell ref="A2:A3"/>
    <mergeCell ref="B2:B3"/>
    <mergeCell ref="C2:C3"/>
    <mergeCell ref="D2:F2"/>
    <mergeCell ref="G2:H2"/>
    <mergeCell ref="I2:I3"/>
    <mergeCell ref="J9:L9"/>
    <mergeCell ref="J29:L29"/>
    <mergeCell ref="B41:E41"/>
    <mergeCell ref="H41:I41"/>
  </mergeCells>
  <printOptions/>
  <pageMargins left="0.39375" right="0.19027777777777777" top="0.5902777777777778" bottom="0.3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ОЭ УЭП (специалист)</dc:creator>
  <cp:keywords/>
  <dc:description/>
  <cp:lastModifiedBy/>
  <cp:lastPrinted>2019-05-28T07:43:05Z</cp:lastPrinted>
  <dcterms:created xsi:type="dcterms:W3CDTF">2018-12-14T15:04:10Z</dcterms:created>
  <dcterms:modified xsi:type="dcterms:W3CDTF">2020-02-14T11:52:30Z</dcterms:modified>
  <cp:category/>
  <cp:version/>
  <cp:contentType/>
  <cp:contentStatus/>
  <cp:revision>1</cp:revision>
</cp:coreProperties>
</file>