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'1'!$A$1:$I$41</definedName>
    <definedName name="_xlnm.Print_Titles" localSheetId="0">'1'!$2:$3</definedName>
    <definedName name="Excel_BuiltIn_Print_Area" localSheetId="0">'1'!$A$1:$I$41</definedName>
    <definedName name="Excel_BuiltIn_Print_Titles" localSheetId="0">'1'!$2:$3</definedName>
  </definedNames>
  <calcPr fullCalcOnLoad="1"/>
</workbook>
</file>

<file path=xl/sharedStrings.xml><?xml version="1.0" encoding="utf-8"?>
<sst xmlns="http://schemas.openxmlformats.org/spreadsheetml/2006/main" count="94" uniqueCount="71">
  <si>
    <t>Предварительные показатели социально-экономического развития района за январь-сентябрь 2018 года</t>
  </si>
  <si>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</si>
  <si>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</si>
  <si>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</si>
  <si>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</si>
  <si>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</si>
  <si>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</si>
  <si>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Откл. в % (нат.показ.) к 2017 г.</t>
  </si>
  <si>
    <t>в % (нат.показ.)
к 2017 г.</t>
  </si>
  <si>
    <t xml:space="preserve">Численность населения на 01.01.соответствующего года </t>
  </si>
  <si>
    <t>чел.</t>
  </si>
  <si>
    <t>-11262</t>
  </si>
  <si>
    <r>
      <rPr>
        <sz val="10"/>
        <rFont val="Times New Roman"/>
        <family val="1"/>
      </rPr>
      <t xml:space="preserve">Число родившихся за </t>
    </r>
    <r>
      <rPr>
        <b/>
        <sz val="10"/>
        <rFont val="Times New Roman"/>
        <family val="1"/>
      </rPr>
      <t>январь-сентябрь</t>
    </r>
  </si>
  <si>
    <r>
      <rPr>
        <sz val="10"/>
        <rFont val="Times New Roman"/>
        <family val="1"/>
      </rPr>
      <t xml:space="preserve">Число умерших за </t>
    </r>
    <r>
      <rPr>
        <b/>
        <sz val="10"/>
        <rFont val="Times New Roman"/>
        <family val="1"/>
      </rPr>
      <t>январь-сентябрь</t>
    </r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</si>
  <si>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</si>
  <si>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</si>
  <si>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</si>
  <si>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r>
      <rPr>
        <sz val="10"/>
        <rFont val="Times New Roman"/>
        <family val="1"/>
      </rP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январь-сентябрь</t>
    </r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</si>
  <si>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</si>
  <si>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</si>
  <si>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</si>
  <si>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</si>
  <si>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</si>
  <si>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утилизацииотходов, деятельностьпо ликвидации загрязнений</t>
  </si>
  <si>
    <t>добыча полезных ископаемых</t>
  </si>
  <si>
    <t>н/д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</si>
  <si>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</si>
  <si>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</si>
  <si>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r>
      <rPr>
        <sz val="10"/>
        <rFont val="Times New Roman"/>
        <family val="1"/>
      </rP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октября 2018г.</t>
    </r>
  </si>
  <si>
    <t>КРС - всего</t>
  </si>
  <si>
    <t>голов</t>
  </si>
  <si>
    <t>в т.ч. коров</t>
  </si>
  <si>
    <t>свиней</t>
  </si>
  <si>
    <r>
      <rPr>
        <sz val="10"/>
        <rFont val="Times New Roman"/>
        <family val="1"/>
      </rP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январь-сентябрь</t>
    </r>
  </si>
  <si>
    <t>тонн</t>
  </si>
  <si>
    <t>7,0%, 3 м. после г. Владимир и Собинского района</t>
  </si>
  <si>
    <t>в т.ч. КРС</t>
  </si>
  <si>
    <t xml:space="preserve">21,4%, 1 место по области </t>
  </si>
  <si>
    <t xml:space="preserve">       свиней</t>
  </si>
  <si>
    <r>
      <rPr>
        <sz val="10"/>
        <rFont val="Times New Roman"/>
        <family val="1"/>
      </rP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январе-сентябре</t>
    </r>
  </si>
  <si>
    <t>26,3%, 1 место по области</t>
  </si>
  <si>
    <r>
      <rPr>
        <sz val="10"/>
        <rFont val="Times New Roman"/>
        <family val="1"/>
      </rP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январе-сентябре</t>
    </r>
  </si>
  <si>
    <t>кг</t>
  </si>
  <si>
    <t xml:space="preserve">  +70 кг. к обл.уровню, 6 м. после о.Муром, Петушинского, Собинского, Меленковского и Селивановского  районов </t>
  </si>
  <si>
    <r>
      <rPr>
        <sz val="10"/>
        <rFont val="Times New Roman"/>
        <family val="1"/>
      </rPr>
      <t xml:space="preserve">Реализовано скота  в сельхозорганизациях  </t>
    </r>
    <r>
      <rPr>
        <b/>
        <sz val="10"/>
        <rFont val="Times New Roman"/>
        <family val="1"/>
      </rPr>
      <t>за январь-сентябрь</t>
    </r>
  </si>
  <si>
    <r>
      <rPr>
        <sz val="10"/>
        <rFont val="Times New Roman"/>
        <family val="1"/>
      </rP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январе-сентябре</t>
    </r>
  </si>
  <si>
    <r>
      <rPr>
        <sz val="10"/>
        <rFont val="Times New Roman"/>
        <family val="1"/>
      </rP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январь-сентябрь</t>
    </r>
  </si>
  <si>
    <t>в сопоставимых ценах к соответствующему уровню предыдущего года</t>
  </si>
  <si>
    <t>%</t>
  </si>
  <si>
    <t>х</t>
  </si>
  <si>
    <r>
      <rPr>
        <sz val="10"/>
        <rFont val="Times New Roman"/>
        <family val="1"/>
      </rP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январь-сентябрь</t>
    </r>
  </si>
  <si>
    <t xml:space="preserve">берем с наших 2-х организаций </t>
  </si>
  <si>
    <r>
      <rPr>
        <sz val="10"/>
        <rFont val="Times New Roman"/>
        <family val="1"/>
      </rPr>
      <t xml:space="preserve">Ввод в действие жилья </t>
    </r>
    <r>
      <rPr>
        <b/>
        <sz val="10"/>
        <rFont val="Times New Roman"/>
        <family val="1"/>
      </rPr>
      <t>за январь-сентябрь</t>
    </r>
  </si>
  <si>
    <t>кв.м общ. площади</t>
  </si>
  <si>
    <r>
      <rPr>
        <sz val="10"/>
        <rFont val="Times New Roman"/>
        <family val="1"/>
      </rP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январь-август</t>
    </r>
  </si>
  <si>
    <r>
      <rPr>
        <b/>
        <sz val="10"/>
        <rFont val="Times New Roman"/>
        <family val="1"/>
      </rP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январь-август</t>
    </r>
  </si>
  <si>
    <r>
      <rPr>
        <b/>
        <sz val="10"/>
        <rFont val="Times New Roman"/>
        <family val="1"/>
      </rP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январь-август</t>
    </r>
  </si>
  <si>
    <r>
      <rPr>
        <sz val="10"/>
        <rFont val="Times New Roman"/>
        <family val="1"/>
      </rP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</si>
  <si>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rPr>
        <sz val="10"/>
        <rFont val="Times New Roman"/>
        <family val="1"/>
      </rP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январе-августе</t>
    </r>
  </si>
  <si>
    <r>
      <rPr>
        <sz val="10"/>
        <rFont val="Times New Roman"/>
        <family val="1"/>
      </rP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январь-август</t>
    </r>
  </si>
  <si>
    <t>руб.</t>
  </si>
  <si>
    <t>83,8% от обл. уровня, 14 место</t>
  </si>
  <si>
    <r>
      <rPr>
        <sz val="10"/>
        <rFont val="Times New Roman"/>
        <family val="1"/>
      </rP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октября</t>
    </r>
  </si>
  <si>
    <t>0,8</t>
  </si>
  <si>
    <t>-0,2</t>
  </si>
  <si>
    <r>
      <rPr>
        <sz val="10"/>
        <rFont val="Times New Roman"/>
        <family val="1"/>
      </rP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январь-сентябрь 2018г.</t>
    </r>
  </si>
  <si>
    <t>тыс.тн.</t>
  </si>
  <si>
    <r>
      <rPr>
        <sz val="10"/>
        <rFont val="Times New Roman"/>
        <family val="1"/>
      </rP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январь-сентябрь 2018г.</t>
    </r>
  </si>
  <si>
    <t>тыс.чел.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</si>
  <si>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</si>
  <si>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Л.В.Кошелева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</si>
</sst>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%"/>
    <numFmt numFmtId="168" formatCode="0.00"/>
    <numFmt numFmtId="169" formatCode="0.0"/>
  </numFmts>
  <fonts count="1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6" fillId="0" borderId="2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wrapText="1"/>
    </xf>
    <xf numFmtId="164" fontId="7" fillId="0" borderId="2" xfId="0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9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top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top"/>
    </xf>
    <xf numFmtId="168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top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wrapText="1"/>
    </xf>
    <xf numFmtId="164" fontId="4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 wrapText="1"/>
    </xf>
    <xf numFmtId="169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112" zoomScaleNormal="112" workbookViewId="0" topLeftCell="A1">
      <selection activeCell="E22" sqref="E22"/>
    </sheetView>
  </sheetViews>
  <sheetFormatPr defaultColWidth="9.00390625" defaultRowHeight="12.75" customHeight="1"/>
  <cols>
    <col min="1" max="1" width="5.25390625" style="1" customWidth="1"/>
    <col min="2" max="2" width="51.125" style="2" customWidth="1"/>
    <col min="3" max="4" width="9.125" style="2" customWidth="1"/>
    <col min="5" max="5" width="8.625" style="2" customWidth="1"/>
    <col min="6" max="7" width="10.25390625" style="2" customWidth="1"/>
    <col min="8" max="8" width="11.625" style="2" customWidth="1"/>
    <col min="9" max="9" width="30.25390625" style="2" customWidth="1"/>
    <col min="10" max="16384" width="9.125" style="2" customWidth="1"/>
  </cols>
  <sheetData>
    <row r="1" spans="1:25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9" ht="12.75" customHeight="1">
      <c r="A2" s="5" t="s">
        <v>1</v>
      </c>
      <c r="B2" s="5" t="s">
        <v>2</v>
      </c>
      <c r="C2" s="6" t="s">
        <v>3</v>
      </c>
      <c r="D2" s="6" t="s">
        <v>4</v>
      </c>
      <c r="E2" s="6"/>
      <c r="F2" s="6"/>
      <c r="G2" s="5" t="s">
        <v>5</v>
      </c>
      <c r="H2" s="5"/>
      <c r="I2" s="7" t="s">
        <v>6</v>
      </c>
    </row>
    <row r="3" spans="1:9" s="9" customFormat="1" ht="38.25" customHeight="1">
      <c r="A3" s="5"/>
      <c r="B3" s="5"/>
      <c r="C3" s="6"/>
      <c r="D3" s="6">
        <v>2018</v>
      </c>
      <c r="E3" s="6">
        <v>2017</v>
      </c>
      <c r="F3" s="8" t="s">
        <v>7</v>
      </c>
      <c r="G3" s="6">
        <v>2018</v>
      </c>
      <c r="H3" s="6" t="s">
        <v>8</v>
      </c>
      <c r="I3" s="7"/>
    </row>
    <row r="4" spans="1:10" ht="12.75" customHeight="1">
      <c r="A4" s="10">
        <v>1</v>
      </c>
      <c r="B4" s="11" t="s">
        <v>9</v>
      </c>
      <c r="C4" s="10" t="s">
        <v>10</v>
      </c>
      <c r="D4" s="12">
        <v>34746</v>
      </c>
      <c r="E4" s="12">
        <v>35141</v>
      </c>
      <c r="F4" s="12">
        <f aca="true" t="shared" si="0" ref="F4:F8">D4-E4</f>
        <v>-395</v>
      </c>
      <c r="G4" s="12">
        <v>1378337</v>
      </c>
      <c r="H4" s="13" t="s">
        <v>11</v>
      </c>
      <c r="I4" s="14">
        <f aca="true" t="shared" si="1" ref="I4:I7">D4/G4</f>
        <v>0.02520863910640141</v>
      </c>
      <c r="J4" s="15"/>
    </row>
    <row r="5" spans="1:9" ht="12.75" customHeight="1">
      <c r="A5" s="10"/>
      <c r="B5" s="11" t="s">
        <v>12</v>
      </c>
      <c r="C5" s="10" t="s">
        <v>10</v>
      </c>
      <c r="D5" s="12">
        <v>206</v>
      </c>
      <c r="E5" s="12">
        <v>237</v>
      </c>
      <c r="F5" s="12">
        <f t="shared" si="0"/>
        <v>-31</v>
      </c>
      <c r="G5" s="12">
        <v>9613</v>
      </c>
      <c r="H5" s="12">
        <v>-539</v>
      </c>
      <c r="I5" s="14">
        <f t="shared" si="1"/>
        <v>0.021429314469988556</v>
      </c>
    </row>
    <row r="6" spans="1:9" ht="12.75" customHeight="1">
      <c r="A6" s="10"/>
      <c r="B6" s="11" t="s">
        <v>13</v>
      </c>
      <c r="C6" s="10" t="s">
        <v>10</v>
      </c>
      <c r="D6" s="12">
        <v>390</v>
      </c>
      <c r="E6" s="12">
        <v>380</v>
      </c>
      <c r="F6" s="12">
        <f t="shared" si="0"/>
        <v>10</v>
      </c>
      <c r="G6" s="12">
        <v>16559</v>
      </c>
      <c r="H6" s="12">
        <v>101</v>
      </c>
      <c r="I6" s="14">
        <f t="shared" si="1"/>
        <v>0.02355214686877227</v>
      </c>
    </row>
    <row r="7" spans="1:9" ht="12.75" customHeight="1">
      <c r="A7" s="10"/>
      <c r="B7" s="11" t="s">
        <v>14</v>
      </c>
      <c r="C7" s="10" t="s">
        <v>10</v>
      </c>
      <c r="D7" s="12">
        <f>D5-D6</f>
        <v>-184</v>
      </c>
      <c r="E7" s="12">
        <f>E5-E6</f>
        <v>-143</v>
      </c>
      <c r="F7" s="12">
        <f t="shared" si="0"/>
        <v>-41</v>
      </c>
      <c r="G7" s="12">
        <f>G5-G6</f>
        <v>-6946</v>
      </c>
      <c r="H7" s="12">
        <f>H5-H6</f>
        <v>-640</v>
      </c>
      <c r="I7" s="14">
        <f t="shared" si="1"/>
        <v>0.026490066225165563</v>
      </c>
    </row>
    <row r="8" spans="1:10" ht="12.75" customHeight="1">
      <c r="A8" s="10"/>
      <c r="B8" s="11" t="s">
        <v>15</v>
      </c>
      <c r="C8" s="10"/>
      <c r="D8" s="16">
        <f>D6/D5</f>
        <v>1.8932038834951457</v>
      </c>
      <c r="E8" s="16">
        <f>E6/E5</f>
        <v>1.6033755274261603</v>
      </c>
      <c r="F8" s="16">
        <f t="shared" si="0"/>
        <v>0.2898283560689854</v>
      </c>
      <c r="G8" s="16">
        <f>G6/G5</f>
        <v>1.7225631956725267</v>
      </c>
      <c r="H8" s="16">
        <v>0.1</v>
      </c>
      <c r="I8" s="16"/>
      <c r="J8" s="2" t="s">
        <v>16</v>
      </c>
    </row>
    <row r="9" spans="1:12" ht="41.25" customHeight="1">
      <c r="A9" s="10">
        <v>2</v>
      </c>
      <c r="B9" s="17" t="s">
        <v>17</v>
      </c>
      <c r="C9" s="18" t="s">
        <v>18</v>
      </c>
      <c r="D9" s="19">
        <f>D11+D12+D13+D14</f>
        <v>4685.4710000000005</v>
      </c>
      <c r="E9" s="19">
        <v>3962.8</v>
      </c>
      <c r="F9" s="19">
        <f>D9/E9*100</f>
        <v>118.23637327142424</v>
      </c>
      <c r="G9" s="19">
        <f>G11+G12+G13+G14</f>
        <v>301541.29999999993</v>
      </c>
      <c r="H9" s="19">
        <v>110.1</v>
      </c>
      <c r="I9" s="20">
        <f>D9/G9</f>
        <v>0.01553840551858071</v>
      </c>
      <c r="J9" s="21" t="s">
        <v>19</v>
      </c>
      <c r="K9" s="21"/>
      <c r="L9" s="21"/>
    </row>
    <row r="10" spans="1:9" ht="12.75" customHeight="1">
      <c r="A10" s="22"/>
      <c r="B10" s="17" t="s">
        <v>20</v>
      </c>
      <c r="C10" s="22"/>
      <c r="D10" s="10"/>
      <c r="E10" s="10"/>
      <c r="F10" s="23"/>
      <c r="G10" s="24"/>
      <c r="H10" s="24"/>
      <c r="I10" s="25"/>
    </row>
    <row r="11" spans="1:9" ht="12.75" customHeight="1">
      <c r="A11" s="22"/>
      <c r="B11" s="26" t="s">
        <v>21</v>
      </c>
      <c r="C11" s="22" t="s">
        <v>18</v>
      </c>
      <c r="D11" s="24">
        <v>4602.6</v>
      </c>
      <c r="E11" s="24">
        <v>4411.3</v>
      </c>
      <c r="F11" s="24">
        <f>D11/E11*100</f>
        <v>104.33659012082606</v>
      </c>
      <c r="G11" s="24">
        <v>269297.1</v>
      </c>
      <c r="H11" s="24">
        <v>108</v>
      </c>
      <c r="I11" s="14">
        <f aca="true" t="shared" si="2" ref="I11:I13">D11/G11</f>
        <v>0.01709116065490494</v>
      </c>
    </row>
    <row r="12" spans="1:9" ht="25.5" customHeight="1">
      <c r="A12" s="27"/>
      <c r="B12" s="26" t="s">
        <v>22</v>
      </c>
      <c r="C12" s="28" t="s">
        <v>18</v>
      </c>
      <c r="D12" s="29"/>
      <c r="E12" s="29"/>
      <c r="F12" s="29">
        <v>102.3</v>
      </c>
      <c r="G12" s="29">
        <v>26014</v>
      </c>
      <c r="H12" s="29">
        <v>105.2</v>
      </c>
      <c r="I12" s="20">
        <f t="shared" si="2"/>
        <v>0</v>
      </c>
    </row>
    <row r="13" spans="1:9" ht="38.25" customHeight="1">
      <c r="A13" s="27"/>
      <c r="B13" s="26" t="s">
        <v>23</v>
      </c>
      <c r="C13" s="28" t="s">
        <v>18</v>
      </c>
      <c r="D13" s="29">
        <v>82.871</v>
      </c>
      <c r="E13" s="29">
        <v>78.771</v>
      </c>
      <c r="F13" s="29">
        <f>D13/E13*100</f>
        <v>105.2049612166914</v>
      </c>
      <c r="G13" s="29">
        <v>4738.1</v>
      </c>
      <c r="H13" s="29">
        <v>111.3</v>
      </c>
      <c r="I13" s="20">
        <f t="shared" si="2"/>
        <v>0.017490344230809817</v>
      </c>
    </row>
    <row r="14" spans="1:9" ht="13.5" customHeight="1">
      <c r="A14" s="27"/>
      <c r="B14" s="26" t="s">
        <v>24</v>
      </c>
      <c r="C14" s="22" t="s">
        <v>18</v>
      </c>
      <c r="D14" s="24"/>
      <c r="E14" s="16"/>
      <c r="F14" s="24" t="s">
        <v>25</v>
      </c>
      <c r="G14" s="24">
        <v>1492.1</v>
      </c>
      <c r="H14" s="24">
        <v>115.5</v>
      </c>
      <c r="I14" s="14"/>
    </row>
    <row r="15" spans="1:9" ht="38.25" customHeight="1">
      <c r="A15" s="10">
        <v>3</v>
      </c>
      <c r="B15" s="17" t="s">
        <v>26</v>
      </c>
      <c r="C15" s="28" t="s">
        <v>27</v>
      </c>
      <c r="D15" s="29">
        <f>D9/D4*1000</f>
        <v>134.84922005410695</v>
      </c>
      <c r="E15" s="29">
        <f>E9/E4*1000</f>
        <v>112.76856094021228</v>
      </c>
      <c r="F15" s="29">
        <f>D15/E15*100</f>
        <v>119.58050978907269</v>
      </c>
      <c r="G15" s="29">
        <f>G9/G4*1000</f>
        <v>218.77182430711787</v>
      </c>
      <c r="H15" s="29">
        <v>171.2</v>
      </c>
      <c r="I15" s="20">
        <f>D15/G15</f>
        <v>0.6163920810241172</v>
      </c>
    </row>
    <row r="16" spans="1:9" ht="26.25" customHeight="1">
      <c r="A16" s="10">
        <v>4</v>
      </c>
      <c r="B16" s="11" t="s">
        <v>28</v>
      </c>
      <c r="C16" s="10"/>
      <c r="D16" s="12"/>
      <c r="E16" s="12"/>
      <c r="F16" s="24"/>
      <c r="G16" s="12"/>
      <c r="H16" s="24"/>
      <c r="I16" s="12"/>
    </row>
    <row r="17" spans="1:9" ht="12.75" customHeight="1">
      <c r="A17" s="10"/>
      <c r="B17" s="30" t="s">
        <v>29</v>
      </c>
      <c r="C17" s="10" t="s">
        <v>30</v>
      </c>
      <c r="D17" s="12">
        <v>29147</v>
      </c>
      <c r="E17" s="12">
        <v>29127</v>
      </c>
      <c r="F17" s="24">
        <f aca="true" t="shared" si="3" ref="F17:F18">D17/E17*100</f>
        <v>100.06866481271672</v>
      </c>
      <c r="G17" s="12">
        <v>121393</v>
      </c>
      <c r="H17" s="24">
        <v>101.5</v>
      </c>
      <c r="I17" s="14">
        <f aca="true" t="shared" si="4" ref="I17:I18">D17/G17</f>
        <v>0.240104454128327</v>
      </c>
    </row>
    <row r="18" spans="1:9" ht="12.75" customHeight="1">
      <c r="A18" s="10"/>
      <c r="B18" s="30" t="s">
        <v>31</v>
      </c>
      <c r="C18" s="10" t="s">
        <v>30</v>
      </c>
      <c r="D18" s="12">
        <v>13320</v>
      </c>
      <c r="E18" s="12">
        <v>13309</v>
      </c>
      <c r="F18" s="24">
        <f t="shared" si="3"/>
        <v>100.08265083777894</v>
      </c>
      <c r="G18" s="12">
        <v>51439</v>
      </c>
      <c r="H18" s="24">
        <v>102.3</v>
      </c>
      <c r="I18" s="14">
        <f t="shared" si="4"/>
        <v>0.2589474912031727</v>
      </c>
    </row>
    <row r="19" spans="1:9" ht="12.75" customHeight="1">
      <c r="A19" s="10"/>
      <c r="B19" s="30" t="s">
        <v>32</v>
      </c>
      <c r="C19" s="10" t="s">
        <v>30</v>
      </c>
      <c r="D19" s="12">
        <v>0</v>
      </c>
      <c r="E19" s="12">
        <v>0</v>
      </c>
      <c r="F19" s="24">
        <v>0</v>
      </c>
      <c r="G19" s="12">
        <v>19863</v>
      </c>
      <c r="H19" s="24">
        <v>37</v>
      </c>
      <c r="I19" s="12">
        <v>0</v>
      </c>
    </row>
    <row r="20" spans="1:9" ht="28.5" customHeight="1">
      <c r="A20" s="10">
        <v>5</v>
      </c>
      <c r="B20" s="17" t="s">
        <v>33</v>
      </c>
      <c r="C20" s="31" t="s">
        <v>34</v>
      </c>
      <c r="D20" s="29">
        <v>2585.7</v>
      </c>
      <c r="E20" s="29">
        <v>2415.1</v>
      </c>
      <c r="F20" s="29">
        <f aca="true" t="shared" si="5" ref="F20:F21">D20/E20*100</f>
        <v>107.06388969400852</v>
      </c>
      <c r="G20" s="29">
        <v>37033.8</v>
      </c>
      <c r="H20" s="29">
        <v>86.4</v>
      </c>
      <c r="I20" s="29" t="s">
        <v>35</v>
      </c>
    </row>
    <row r="21" spans="1:9" ht="18.75" customHeight="1">
      <c r="A21" s="10"/>
      <c r="B21" s="30" t="s">
        <v>36</v>
      </c>
      <c r="C21" s="31" t="s">
        <v>34</v>
      </c>
      <c r="D21" s="29">
        <v>2550.7</v>
      </c>
      <c r="E21" s="29">
        <v>2401.6</v>
      </c>
      <c r="F21" s="29">
        <f t="shared" si="5"/>
        <v>106.20836109260492</v>
      </c>
      <c r="G21" s="29">
        <v>11939.3</v>
      </c>
      <c r="H21" s="29">
        <v>102.2</v>
      </c>
      <c r="I21" s="19" t="s">
        <v>37</v>
      </c>
    </row>
    <row r="22" spans="1:9" ht="12.75" customHeight="1">
      <c r="A22" s="10"/>
      <c r="B22" s="30" t="s">
        <v>38</v>
      </c>
      <c r="C22" s="10" t="s">
        <v>34</v>
      </c>
      <c r="D22" s="12">
        <v>0</v>
      </c>
      <c r="E22" s="12">
        <v>0</v>
      </c>
      <c r="F22" s="24">
        <v>0</v>
      </c>
      <c r="G22" s="24">
        <v>7725.3</v>
      </c>
      <c r="H22" s="24">
        <v>67.3</v>
      </c>
      <c r="I22" s="12"/>
    </row>
    <row r="23" spans="1:9" ht="27" customHeight="1">
      <c r="A23" s="10">
        <v>6</v>
      </c>
      <c r="B23" s="17" t="s">
        <v>39</v>
      </c>
      <c r="C23" s="32" t="s">
        <v>34</v>
      </c>
      <c r="D23" s="29">
        <v>73319</v>
      </c>
      <c r="E23" s="29">
        <v>70892.8</v>
      </c>
      <c r="F23" s="29">
        <f aca="true" t="shared" si="6" ref="F23:F27">D23/E23*100</f>
        <v>103.42235036562246</v>
      </c>
      <c r="G23" s="29">
        <v>279103</v>
      </c>
      <c r="H23" s="29">
        <v>103.8</v>
      </c>
      <c r="I23" s="33" t="s">
        <v>40</v>
      </c>
    </row>
    <row r="24" spans="1:9" ht="54.75" customHeight="1">
      <c r="A24" s="31">
        <v>7</v>
      </c>
      <c r="B24" s="34" t="s">
        <v>41</v>
      </c>
      <c r="C24" s="35" t="s">
        <v>42</v>
      </c>
      <c r="D24" s="29">
        <v>5486</v>
      </c>
      <c r="E24" s="29">
        <v>5343</v>
      </c>
      <c r="F24" s="29">
        <f t="shared" si="6"/>
        <v>102.676399026764</v>
      </c>
      <c r="G24" s="29">
        <v>5416</v>
      </c>
      <c r="H24" s="29">
        <v>103.2</v>
      </c>
      <c r="I24" s="23" t="s">
        <v>43</v>
      </c>
    </row>
    <row r="25" spans="1:9" ht="25.5" customHeight="1">
      <c r="A25" s="10">
        <v>8</v>
      </c>
      <c r="B25" s="11" t="s">
        <v>44</v>
      </c>
      <c r="C25" s="10" t="s">
        <v>34</v>
      </c>
      <c r="D25" s="29">
        <v>2624.2</v>
      </c>
      <c r="E25" s="29">
        <v>2484</v>
      </c>
      <c r="F25" s="29">
        <f t="shared" si="6"/>
        <v>105.6441223832528</v>
      </c>
      <c r="G25" s="29">
        <v>38116.2</v>
      </c>
      <c r="H25" s="29">
        <v>86.7</v>
      </c>
      <c r="I25" s="20">
        <f aca="true" t="shared" si="7" ref="I25:I26">D25/G25</f>
        <v>0.06884736673645327</v>
      </c>
    </row>
    <row r="26" spans="1:9" ht="25.5" customHeight="1">
      <c r="A26" s="10">
        <v>9</v>
      </c>
      <c r="B26" s="34" t="s">
        <v>45</v>
      </c>
      <c r="C26" s="35" t="s">
        <v>34</v>
      </c>
      <c r="D26" s="29">
        <v>68100</v>
      </c>
      <c r="E26" s="29">
        <v>66131.1</v>
      </c>
      <c r="F26" s="29">
        <f t="shared" si="6"/>
        <v>102.97726788152623</v>
      </c>
      <c r="G26" s="29">
        <v>273040</v>
      </c>
      <c r="H26" s="29">
        <v>103.6</v>
      </c>
      <c r="I26" s="20">
        <f t="shared" si="7"/>
        <v>0.24941400527395252</v>
      </c>
    </row>
    <row r="27" spans="1:9" ht="26.25" customHeight="1">
      <c r="A27" s="10">
        <v>10</v>
      </c>
      <c r="B27" s="36" t="s">
        <v>46</v>
      </c>
      <c r="C27" s="31" t="s">
        <v>18</v>
      </c>
      <c r="D27" s="37">
        <v>2063.9</v>
      </c>
      <c r="E27" s="29">
        <v>1925.9</v>
      </c>
      <c r="F27" s="29">
        <f t="shared" si="6"/>
        <v>107.16548107378368</v>
      </c>
      <c r="G27" s="29" t="s">
        <v>25</v>
      </c>
      <c r="H27" s="29"/>
      <c r="I27" s="20"/>
    </row>
    <row r="28" spans="1:9" ht="25.5" customHeight="1">
      <c r="A28" s="10"/>
      <c r="B28" s="36" t="s">
        <v>47</v>
      </c>
      <c r="C28" s="31" t="s">
        <v>48</v>
      </c>
      <c r="D28" s="29">
        <v>104.1</v>
      </c>
      <c r="E28" s="29">
        <v>100</v>
      </c>
      <c r="F28" s="29">
        <f>D28-E28</f>
        <v>4.099999999999994</v>
      </c>
      <c r="G28" s="29">
        <v>104.2</v>
      </c>
      <c r="H28" s="29" t="s">
        <v>49</v>
      </c>
      <c r="I28" s="29">
        <f>D28-G28</f>
        <v>-0.10000000000000853</v>
      </c>
    </row>
    <row r="29" spans="1:12" ht="38.25" customHeight="1">
      <c r="A29" s="10">
        <v>11</v>
      </c>
      <c r="B29" s="17" t="s">
        <v>50</v>
      </c>
      <c r="C29" s="31" t="s">
        <v>18</v>
      </c>
      <c r="D29" s="29">
        <v>38.844</v>
      </c>
      <c r="E29" s="29">
        <v>24.932</v>
      </c>
      <c r="F29" s="29">
        <f aca="true" t="shared" si="8" ref="F29:F33">D29/E29*100</f>
        <v>155.79977538905825</v>
      </c>
      <c r="G29" s="29">
        <v>4671.6</v>
      </c>
      <c r="H29" s="29">
        <v>133.7</v>
      </c>
      <c r="I29" s="20">
        <f aca="true" t="shared" si="9" ref="I29:I33">D29/G29</f>
        <v>0.008314924222964294</v>
      </c>
      <c r="J29" s="38" t="s">
        <v>51</v>
      </c>
      <c r="K29" s="38"/>
      <c r="L29" s="38"/>
    </row>
    <row r="30" spans="1:9" ht="24" customHeight="1">
      <c r="A30" s="10">
        <v>12</v>
      </c>
      <c r="B30" s="34" t="s">
        <v>52</v>
      </c>
      <c r="C30" s="31" t="s">
        <v>53</v>
      </c>
      <c r="D30" s="37">
        <v>6650</v>
      </c>
      <c r="E30" s="29">
        <v>8427</v>
      </c>
      <c r="F30" s="29">
        <f t="shared" si="8"/>
        <v>78.91301768126262</v>
      </c>
      <c r="G30" s="29">
        <v>390376</v>
      </c>
      <c r="H30" s="29">
        <v>112.8</v>
      </c>
      <c r="I30" s="20">
        <f t="shared" si="9"/>
        <v>0.01703485870032994</v>
      </c>
    </row>
    <row r="31" spans="1:9" ht="39" customHeight="1">
      <c r="A31" s="10">
        <v>13</v>
      </c>
      <c r="B31" s="17" t="s">
        <v>54</v>
      </c>
      <c r="C31" s="31" t="s">
        <v>18</v>
      </c>
      <c r="D31" s="29">
        <f>D32-D33</f>
        <v>678.8</v>
      </c>
      <c r="E31" s="29">
        <f>E32-E33</f>
        <v>334.40000000000003</v>
      </c>
      <c r="F31" s="29">
        <f t="shared" si="8"/>
        <v>202.9904306220095</v>
      </c>
      <c r="G31" s="29">
        <f>G32-G33</f>
        <v>23566.9</v>
      </c>
      <c r="H31" s="29">
        <v>133.5</v>
      </c>
      <c r="I31" s="20">
        <f t="shared" si="9"/>
        <v>0.028803109445875354</v>
      </c>
    </row>
    <row r="32" spans="1:9" ht="15.75" customHeight="1">
      <c r="A32" s="10">
        <v>14</v>
      </c>
      <c r="B32" s="39" t="s">
        <v>55</v>
      </c>
      <c r="C32" s="31" t="s">
        <v>18</v>
      </c>
      <c r="D32" s="29">
        <v>683.3</v>
      </c>
      <c r="E32" s="29">
        <v>340.6</v>
      </c>
      <c r="F32" s="29">
        <f t="shared" si="8"/>
        <v>200.61655901350557</v>
      </c>
      <c r="G32" s="29">
        <v>29049.9</v>
      </c>
      <c r="H32" s="29">
        <v>127.6</v>
      </c>
      <c r="I32" s="20">
        <f t="shared" si="9"/>
        <v>0.02352159559929638</v>
      </c>
    </row>
    <row r="33" spans="1:9" ht="14.25" customHeight="1">
      <c r="A33" s="10">
        <v>15</v>
      </c>
      <c r="B33" s="39" t="s">
        <v>56</v>
      </c>
      <c r="C33" s="31" t="s">
        <v>18</v>
      </c>
      <c r="D33" s="40">
        <v>4.5</v>
      </c>
      <c r="E33" s="29">
        <v>6.2</v>
      </c>
      <c r="F33" s="29">
        <f t="shared" si="8"/>
        <v>72.58064516129032</v>
      </c>
      <c r="G33" s="29">
        <v>5483</v>
      </c>
      <c r="H33" s="29">
        <v>106.9</v>
      </c>
      <c r="I33" s="20">
        <f t="shared" si="9"/>
        <v>0.0008207185847163961</v>
      </c>
    </row>
    <row r="34" spans="1:9" ht="25.5" customHeight="1">
      <c r="A34" s="10">
        <v>16</v>
      </c>
      <c r="B34" s="36" t="s">
        <v>57</v>
      </c>
      <c r="C34" s="31" t="s">
        <v>48</v>
      </c>
      <c r="D34" s="29">
        <v>83.3</v>
      </c>
      <c r="E34" s="29">
        <v>83.3</v>
      </c>
      <c r="F34" s="41">
        <f aca="true" t="shared" si="10" ref="F34:F35">D34-E34</f>
        <v>0</v>
      </c>
      <c r="G34" s="29">
        <v>65.9</v>
      </c>
      <c r="H34" s="29">
        <v>-2.4</v>
      </c>
      <c r="I34" s="29">
        <f aca="true" t="shared" si="11" ref="I34:I35">D34-G34</f>
        <v>17.39999999999999</v>
      </c>
    </row>
    <row r="35" spans="1:9" ht="25.5" customHeight="1">
      <c r="A35" s="10">
        <v>17</v>
      </c>
      <c r="B35" s="36" t="s">
        <v>58</v>
      </c>
      <c r="C35" s="31" t="s">
        <v>48</v>
      </c>
      <c r="D35" s="29">
        <v>16.7</v>
      </c>
      <c r="E35" s="29">
        <v>16.7</v>
      </c>
      <c r="F35" s="41">
        <f t="shared" si="10"/>
        <v>0</v>
      </c>
      <c r="G35" s="29">
        <v>34.1</v>
      </c>
      <c r="H35" s="29">
        <v>2.4</v>
      </c>
      <c r="I35" s="29">
        <f t="shared" si="11"/>
        <v>-17.400000000000002</v>
      </c>
    </row>
    <row r="36" spans="1:9" ht="28.5" customHeight="1">
      <c r="A36" s="10">
        <v>18</v>
      </c>
      <c r="B36" s="36" t="s">
        <v>59</v>
      </c>
      <c r="C36" s="31" t="s">
        <v>60</v>
      </c>
      <c r="D36" s="29">
        <v>27365.5</v>
      </c>
      <c r="E36" s="29">
        <v>24273.3</v>
      </c>
      <c r="F36" s="29">
        <f>D36/E36*100</f>
        <v>112.7391001635542</v>
      </c>
      <c r="G36" s="29">
        <v>32671</v>
      </c>
      <c r="H36" s="29">
        <v>110.2</v>
      </c>
      <c r="I36" s="42" t="s">
        <v>61</v>
      </c>
    </row>
    <row r="37" spans="1:9" ht="27.75" customHeight="1">
      <c r="A37" s="43">
        <v>19</v>
      </c>
      <c r="B37" s="44" t="s">
        <v>62</v>
      </c>
      <c r="C37" s="41" t="s">
        <v>48</v>
      </c>
      <c r="D37" s="41">
        <v>1</v>
      </c>
      <c r="E37" s="41">
        <v>1</v>
      </c>
      <c r="F37" s="41">
        <f>D37-E37</f>
        <v>0</v>
      </c>
      <c r="G37" s="45" t="s">
        <v>63</v>
      </c>
      <c r="H37" s="45" t="s">
        <v>64</v>
      </c>
      <c r="I37" s="29">
        <f>D37-G37</f>
        <v>0.19999999999999996</v>
      </c>
    </row>
    <row r="38" spans="1:9" s="9" customFormat="1" ht="38.25" customHeight="1">
      <c r="A38" s="10">
        <v>20</v>
      </c>
      <c r="B38" s="11" t="s">
        <v>65</v>
      </c>
      <c r="C38" s="29" t="s">
        <v>66</v>
      </c>
      <c r="D38" s="29">
        <v>28</v>
      </c>
      <c r="E38" s="29">
        <v>31.4</v>
      </c>
      <c r="F38" s="29">
        <f aca="true" t="shared" si="12" ref="F38:F39">D38/E38*100</f>
        <v>89.171974522293</v>
      </c>
      <c r="G38" s="29">
        <v>2931</v>
      </c>
      <c r="H38" s="29">
        <v>94.3</v>
      </c>
      <c r="I38" s="20">
        <f aca="true" t="shared" si="13" ref="I38:I39">D38/G38</f>
        <v>0.009553053565336063</v>
      </c>
    </row>
    <row r="39" spans="1:9" s="9" customFormat="1" ht="25.5" customHeight="1">
      <c r="A39" s="10">
        <v>21</v>
      </c>
      <c r="B39" s="11" t="s">
        <v>67</v>
      </c>
      <c r="C39" s="31" t="s">
        <v>68</v>
      </c>
      <c r="D39" s="29">
        <v>140.1</v>
      </c>
      <c r="E39" s="29">
        <v>241.9</v>
      </c>
      <c r="F39" s="29">
        <f t="shared" si="12"/>
        <v>57.916494419181475</v>
      </c>
      <c r="G39" s="46">
        <v>69091.9</v>
      </c>
      <c r="H39" s="46">
        <v>101.9</v>
      </c>
      <c r="I39" s="20">
        <f t="shared" si="13"/>
        <v>0.0020277340759191744</v>
      </c>
    </row>
    <row r="40" spans="1:9" ht="12.75" customHeight="1">
      <c r="A40" s="47"/>
      <c r="B40" s="48"/>
      <c r="C40" s="49"/>
      <c r="D40" s="50"/>
      <c r="E40" s="50"/>
      <c r="F40" s="51"/>
      <c r="G40" s="50"/>
      <c r="H40" s="50"/>
      <c r="I40" s="52"/>
    </row>
    <row r="41" spans="2:9" ht="27" customHeight="1">
      <c r="B41" s="53" t="s">
        <v>69</v>
      </c>
      <c r="C41" s="53"/>
      <c r="D41" s="53"/>
      <c r="E41" s="53"/>
      <c r="H41" s="54" t="s">
        <v>70</v>
      </c>
      <c r="I41" s="54"/>
    </row>
  </sheetData>
  <sheetProtection selectLockedCells="1" selectUnlockedCells="1"/>
  <mergeCells count="11">
    <mergeCell ref="A1:I1"/>
    <mergeCell ref="A2:A3"/>
    <mergeCell ref="B2:B3"/>
    <mergeCell ref="C2:C3"/>
    <mergeCell ref="D2:F2"/>
    <mergeCell ref="G2:H2"/>
    <mergeCell ref="I2:I3"/>
    <mergeCell ref="J9:L9"/>
    <mergeCell ref="J29:L29"/>
    <mergeCell ref="B41:E41"/>
    <mergeCell ref="H41:I41"/>
  </mergeCells>
  <printOptions/>
  <pageMargins left="0.39375" right="0.19027777777777777" top="0.5902777777777778" bottom="0.3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/>
  <cp:lastPrinted>2018-10-31T13:18:36Z</cp:lastPrinted>
  <dcterms:created xsi:type="dcterms:W3CDTF">2018-10-23T13:56:17Z</dcterms:created>
  <dcterms:modified xsi:type="dcterms:W3CDTF">2020-02-14T11:46:36Z</dcterms:modified>
  <cp:category/>
  <cp:version/>
  <cp:contentType/>
  <cp:contentStatus/>
  <cp:revision>1</cp:revision>
</cp:coreProperties>
</file>